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2ZD_Pasv|" sheetId="1" r:id="rId1"/>
  </sheets>
  <definedNames>
    <definedName name="_xlnm.Print_Area" localSheetId="0">'|2ZD_Pasv|'!$A:$H</definedName>
  </definedNames>
  <calcPr fullCalcOnLoad="1"/>
</workbook>
</file>

<file path=xl/sharedStrings.xml><?xml version="1.0" encoding="utf-8"?>
<sst xmlns="http://schemas.openxmlformats.org/spreadsheetml/2006/main" count="12205" uniqueCount="2299">
  <si>
    <t>21.1.9.1.</t>
  </si>
  <si>
    <t>Datortehnika, sakaru un cita biroja tehnika</t>
  </si>
  <si>
    <t>5239</t>
  </si>
  <si>
    <t>Pārējie iepriekš neklasificētie pamatlīdzekļi</t>
  </si>
  <si>
    <t>5240</t>
  </si>
  <si>
    <t>Pamatlīdzekļu izveidošana un nepabeigtā būvniecība</t>
  </si>
  <si>
    <t>5.3.7.3.</t>
  </si>
  <si>
    <t>Dalībvalstu pārskaitītais pievienotās vērtības nodoklis par elektroniski sniegtajiem pakalpojumiem</t>
  </si>
  <si>
    <t>1.6.</t>
  </si>
  <si>
    <t>Akcīzes nodoklis</t>
  </si>
  <si>
    <t>5.2.0.0.</t>
  </si>
  <si>
    <t>Iekšzemē iekasētais akcīzes nodoklis un nodokļa atmaksas</t>
  </si>
  <si>
    <t>5.2.1.0.</t>
  </si>
  <si>
    <t>Akcīzes nodoklis alkoholiskajiem dzērieniem</t>
  </si>
  <si>
    <t>5.2.1.2.</t>
  </si>
  <si>
    <t>Akcīzes nodoklis vīnam</t>
  </si>
  <si>
    <t>5.2.1.3.</t>
  </si>
  <si>
    <t>Akcīzes nodoklis raudzētajiem dzērieniem</t>
  </si>
  <si>
    <t>5.2.1.4.</t>
  </si>
  <si>
    <t>Akcīzes nodoklis starpproduktiem ar absolūtā spirta saturu līdz 15 tilpumprocentiem</t>
  </si>
  <si>
    <t>5.2.1.5.</t>
  </si>
  <si>
    <t>Akcīzes nodoklis starpproduktiem ar absolūtā spirta saturu virs 15 līdz 22 tilpumprocentiem</t>
  </si>
  <si>
    <t>5.2.1.9.</t>
  </si>
  <si>
    <t>Akcīzes nodoklis pārējiem alkoholiskajiem dzērieniem</t>
  </si>
  <si>
    <t>5.2.2.0.</t>
  </si>
  <si>
    <t>Akcīzes nodoklis alum</t>
  </si>
  <si>
    <t>5.2.3.0.</t>
  </si>
  <si>
    <t>Akcīzes nodoklis bezalkoholiskajiem dzērieniem</t>
  </si>
  <si>
    <t>5.2.4.0.</t>
  </si>
  <si>
    <t>Akcīzes nodoklis tabakas izstrādājumiem</t>
  </si>
  <si>
    <t>5.2.4.1.</t>
  </si>
  <si>
    <t>Akcīzes nodoklis cigaretēm</t>
  </si>
  <si>
    <t>5.2.4.2.</t>
  </si>
  <si>
    <t>Akcīzes nodoklis cigāriem un cigarillām</t>
  </si>
  <si>
    <t>5.2.4.3.</t>
  </si>
  <si>
    <t>Akcīzes nodoklis, kas nav uzskaitīts 5.3.7.0. kodā</t>
  </si>
  <si>
    <t>5.3.9.1.</t>
  </si>
  <si>
    <t>Akcīzes nodoklis degvieleļļai, tās aizstājējproduktiem un komponentiem, kuru kolorimetriskais indekss ir mazāks par 2,0 un kinemātiskā viskozitāte 50oC ir mazāka par 25 mm2/s</t>
  </si>
  <si>
    <t>5.3.9.2.</t>
  </si>
  <si>
    <t>Akcīzes nodoklis svinu nesaturošam benzīnam, tā aizstājējproduktiem un komponentiem, kuriem pievienots etilspirts, kas veido 5,0 tilpumprocentus no kopējā produktu daudzuma</t>
  </si>
  <si>
    <t>5.3.9.3.</t>
  </si>
  <si>
    <t>5.3.9.4.</t>
  </si>
  <si>
    <t>Akcīzes nodoklis dīzeļdegvielai (gāzeļļai), tās aizstājējproduktiem un komponentiem, kuriem pievienota no rapšu sēklu eļļas iegūta biodīzeļdegviela, ja biodīzeļdegviela veido vismaz no 5 līdz 30 (neieskaitot) tilpumprocentiem no kopējā naftas produktu daudzuma</t>
  </si>
  <si>
    <t>5.3.9.5.</t>
  </si>
  <si>
    <t>Eiropas Savienības teritorijā nereģistrēto personu iemaksātais pievienotās vērtības nodoklis par elektroniski sniegtajiem pakalpojumiem</t>
  </si>
  <si>
    <t>5.1.6.0.</t>
  </si>
  <si>
    <t>Pārējās valsts nodevas par speciālu atļauju (licenču) izsniegšanu vai profesionālās kvalifikācijas atbilstības dokumentu reģistrāciju</t>
  </si>
  <si>
    <t>9.3.0.0.</t>
  </si>
  <si>
    <t>Speciāliem mērķiem paredzētās valsts nodevas</t>
  </si>
  <si>
    <t>9.3.1.0.</t>
  </si>
  <si>
    <t>Transportlīdzekļu ikgadējā nodeva</t>
  </si>
  <si>
    <t>9.3.1.1.</t>
  </si>
  <si>
    <t>Transportlīdzekļu ikgadējā nodeva par transportlīdzekļiem, kas reģistrēti uz fizisko personu vārda</t>
  </si>
  <si>
    <t>9.3.1.2.</t>
  </si>
  <si>
    <t>Transportlīdzekļu ikgadējā nodeva par transportlīdzekļiem, kas reģistrēti uz juridisko personu vārda</t>
  </si>
  <si>
    <t>9.3.4.0.</t>
  </si>
  <si>
    <t>Izložu un azartspēļu nodeva</t>
  </si>
  <si>
    <t>9.3.5.0.</t>
  </si>
  <si>
    <t>Uzņēmējdarbības riska valsts nodeva</t>
  </si>
  <si>
    <t>9.3.6.0.</t>
  </si>
  <si>
    <t>Cukura ražošanas nodeva</t>
  </si>
  <si>
    <t>9.3.6.1.</t>
  </si>
  <si>
    <t>Cukura ražošanas pamatnodeva</t>
  </si>
  <si>
    <t>9.2.2.0.</t>
  </si>
  <si>
    <t>Nodeva par apsardzes darbības kvalifikācijas pārbaudījumu kārtošanu un apsardzes sertifikāta izsniegšanu</t>
  </si>
  <si>
    <t>9.2.3.0.</t>
  </si>
  <si>
    <t>Nodeva par valsts valodas prasmes atestāciju profesionālo un amata pienākumu veikšanai</t>
  </si>
  <si>
    <t>9.2.5.0.</t>
  </si>
  <si>
    <t>Nodeva par dokumentu izsniegšanu, kas attiecas uz medību saimniecības izmantošanu, mednieku un medību vadītāju eksāmeniem, medījamo dzīvnieku nodarīto zaudējumu aprēķinu un medību trofeju izvešanu no Latvijas</t>
  </si>
  <si>
    <t>9.2.6.0.</t>
  </si>
  <si>
    <t>Preču un pakalpojumu loteriju organizēšanas nodeva</t>
  </si>
  <si>
    <t>9.2.9.0.</t>
  </si>
  <si>
    <t>Kapitāldaļu iegāde līdzdalībai pārējo komersantu kapitālā, kuru akcijas tiek kotētas fondu biržās</t>
  </si>
  <si>
    <t>F55010027</t>
  </si>
  <si>
    <t>Kapitāldaļu pārdošana līdzdalībai pārējo komersantu kapitālā, kuru akcijas tiek kotētas fondu biržās</t>
  </si>
  <si>
    <t>F55010008</t>
  </si>
  <si>
    <t>Līdzdalība pārējo komersantu kapitālā, kuru akcijas netiek kotētas fondu biržās</t>
  </si>
  <si>
    <t>F55010018</t>
  </si>
  <si>
    <t>Kapitāldaļu iegāde līdzdalībai pārējo komersantu kapitālā, kuru akcijas netiek kotētas fondu biržās</t>
  </si>
  <si>
    <t>F55010028</t>
  </si>
  <si>
    <t>Kapitāldaļu pārdošana līdzdalībai pārējo komersantu kapitālā, kuru akcijas netiek kotētas fondu biržās</t>
  </si>
  <si>
    <t>F55010009</t>
  </si>
  <si>
    <t>Līdzdalība pārējo komersantu kapitālā, kas nav akcijas</t>
  </si>
  <si>
    <t>F55010019</t>
  </si>
  <si>
    <t>Kapitāldaļu iegāde līdzdalībai pārējo komersantu kapitālā, kas nav akcijas</t>
  </si>
  <si>
    <t>F55010029</t>
  </si>
  <si>
    <t>Kapitāldaļu pārdošana līdzdalībai pārējo komersantu kapitālā, kas nav akcijas</t>
  </si>
  <si>
    <t>F55010010</t>
  </si>
  <si>
    <t>Akcijas un cita līdzdalība komersantu pašu kapitālā, neskaitot kopieguldījumu fondu akcijas (iegāde)</t>
  </si>
  <si>
    <t>F55010020</t>
  </si>
  <si>
    <t>Kapitālie izdevumi (5000+9000)</t>
  </si>
  <si>
    <t>2.1.</t>
  </si>
  <si>
    <t>Pamatkapitāla veidošana</t>
  </si>
  <si>
    <t>5000</t>
  </si>
  <si>
    <t>Ieņēmumi no iedzīvotāju ienākuma nodokļa un īpašuma nodokļa pamatparāda kapitalizācijas</t>
  </si>
  <si>
    <t>13.4.0.0.</t>
  </si>
  <si>
    <t>Ieņēmumi no pašvaldību kustamā īpašuma un mantas realizācijas</t>
  </si>
  <si>
    <t>13.5.0.0.</t>
  </si>
  <si>
    <t>Ieņēmumi no valsts un pašvaldību īpašuma iznomāšanas</t>
  </si>
  <si>
    <t>14.0.0.0.</t>
  </si>
  <si>
    <t>22.4.0.0.</t>
  </si>
  <si>
    <t>Citi valsts sociālās apdrošināšanas speciālā budžeta ieņēmumi saskaņā ar normatīvajiem aktiem</t>
  </si>
  <si>
    <t>22.4.1.0.</t>
  </si>
  <si>
    <t>Regresa prasības</t>
  </si>
  <si>
    <t>22.4.2.0.</t>
  </si>
  <si>
    <t>Ieņēmumi no kapitāldaļu pārdošanas un pārvērtēšanas, vērtspapīru tirdzniecības un pārvērtēšanas</t>
  </si>
  <si>
    <t>22.4.2.1.</t>
  </si>
  <si>
    <t>Dividendes no kapitāla daļām</t>
  </si>
  <si>
    <t>22.4.2.2.</t>
  </si>
  <si>
    <t>12.3.9.2.</t>
  </si>
  <si>
    <t>Maksājumi par konkursa vai izsoles nolikumu</t>
  </si>
  <si>
    <t>12.3.9.3.</t>
  </si>
  <si>
    <t>Piedzītie un labprātīgi atmaksātie līdzekļi</t>
  </si>
  <si>
    <t>12.3.9.4.</t>
  </si>
  <si>
    <t>12.3.9.9.</t>
  </si>
  <si>
    <t>Pārējie dažādi nenodokļu ieņēmumi, kas nav iepriekš klasificēti šajā klasifikācijā</t>
  </si>
  <si>
    <t>13.0.0.0.</t>
  </si>
  <si>
    <t>13.1.0.0.</t>
  </si>
  <si>
    <t>Ieņēmumi no ēku un būvju īpašuma pārdošanas</t>
  </si>
  <si>
    <t>13.2.0.0.</t>
  </si>
  <si>
    <t>Ieņēmumi no zemes, meža īpašuma pārdošanas</t>
  </si>
  <si>
    <t>13.2.1.0.</t>
  </si>
  <si>
    <t>Ieņēmumi no zemes īpašuma pārdošanas</t>
  </si>
  <si>
    <t>13.2.2.0.</t>
  </si>
  <si>
    <t>Ieņēmumi no meža īpašuma pārdošanas</t>
  </si>
  <si>
    <t>13.3.0.0.</t>
  </si>
  <si>
    <t>Ieņēmumi no nodokļu pamatparāda kapitalizācijas</t>
  </si>
  <si>
    <t>13.3.1.0.</t>
  </si>
  <si>
    <t>Ieņēmumi no valsts pamatbudžetā ieskaitāmo nodokļu pamatparāda kapitalizācijas</t>
  </si>
  <si>
    <t>13.3.2.0.</t>
  </si>
  <si>
    <t>Ieņēmumi no iedzīvotāju ienākuma nodokļa un īpašuma nodokļa pamatparāda kapitalizācijas (sadalāmi pašvaldību budžetiem un valsts pamatbudžetam)</t>
  </si>
  <si>
    <t>13.3.3.0.</t>
  </si>
  <si>
    <t>Ieņēmumi no kapitāla daļu pārdošanas</t>
  </si>
  <si>
    <t>22.4.2.3.</t>
  </si>
  <si>
    <t>Ieņēmumi no kapitāla daļu pārvērtēšanas</t>
  </si>
  <si>
    <t>22.4.2.4.</t>
  </si>
  <si>
    <t>Ieņēmumi no ilgtermiņa ieguldījumu sākotnējās atzīšanas iestādes bilancēs</t>
  </si>
  <si>
    <t>22.4.4.0.</t>
  </si>
  <si>
    <t>VSAA ieņēmumi par valsts fondēto pensiju shēmas administrēšanu</t>
  </si>
  <si>
    <t>22.4.5.0.</t>
  </si>
  <si>
    <t>Iemaksas nodarbinātībai par privatizācijas līguma nosacījumu neizpildi</t>
  </si>
  <si>
    <t>22.4.6.0.</t>
  </si>
  <si>
    <t>Kapitalizācijas rezultātā atgūtie līdzekļi</t>
  </si>
  <si>
    <t>22.4.7.0.</t>
  </si>
  <si>
    <t>Iepriekšējos budžeta periodos valsts sociālās apdrošināšanas speciālā budžeta saņemto un iepriekšējos gados neizlietoto budžeta līdzekļu no īpašiem mērķiem iezīmētiem ieņēmumiem atmaksa</t>
  </si>
  <si>
    <t>22.4.9.0.</t>
  </si>
  <si>
    <t>Pārējie iepriekš neklasificētie ieņēmumi</t>
  </si>
  <si>
    <t>22.6.0.0.</t>
  </si>
  <si>
    <t>Pārējie valsts sociālās apdrošināšanas speciālā budžeta ieņēmumi</t>
  </si>
  <si>
    <t>22.6.1.0.</t>
  </si>
  <si>
    <t>Ieņēmumi par valsts sociālās apdrošināšanas speciālā budžeta līdzekļu atlikuma izmantošanu</t>
  </si>
  <si>
    <t>22.6.2.0.</t>
  </si>
  <si>
    <t>Ieņēmumi par valsts sociālās apdrošināšanas speciālā budžeta līdzekļu noguldījumiem depozītā</t>
  </si>
  <si>
    <t>22.6.9.0.</t>
  </si>
  <si>
    <t>3.0.</t>
  </si>
  <si>
    <t>21.3.0.0.</t>
  </si>
  <si>
    <t>Ieņēmumi no budžeta iestāžu sniegtajiem maksas pakalpojumiem un citi pašu ieņēmumi</t>
  </si>
  <si>
    <t>21.3.1.0.</t>
  </si>
  <si>
    <t>12.3.2.0.</t>
  </si>
  <si>
    <t>Kreditoru un deponentu parādu summas, kurām iestājas prasības noilgums</t>
  </si>
  <si>
    <t>12.3.3.0.</t>
  </si>
  <si>
    <t>Kredītiestāžu iemaksas no atgūtajiem zaudētajiem kredītiem</t>
  </si>
  <si>
    <t>12.3.4.0.</t>
  </si>
  <si>
    <t>Ieņēmumi no budžeta iestāžu saņemto un iepriekšējos gados neizlietoto budžeta līdzekļu atmaksāšanas</t>
  </si>
  <si>
    <t>12.3.5.0.</t>
  </si>
  <si>
    <t>Ieņēmumi no Dzelzceļa infrastruktūras fonda</t>
  </si>
  <si>
    <t>12.3.6.0.</t>
  </si>
  <si>
    <t>Ostu pārvalžu iemaksas</t>
  </si>
  <si>
    <t>12.3.7.0.</t>
  </si>
  <si>
    <t>Ieņēmumi no Civilās aviācijas administrācijas</t>
  </si>
  <si>
    <t>12.3.8.0.</t>
  </si>
  <si>
    <t>Ieņēmumi no maksājumiem par liekajiem krājumiem saistībā ar Latvijas pievienošanos Eiropas Savienībai</t>
  </si>
  <si>
    <t>12.3.9.0.</t>
  </si>
  <si>
    <t>Citi dažādi nenodokļu ieņēmumi</t>
  </si>
  <si>
    <t>12.3.9.1.</t>
  </si>
  <si>
    <t>Ieņēmumu daļa par aeronavigācijas pakalpojumiem Rīgas lidojumu informācijas rajonā</t>
  </si>
  <si>
    <t>Naudas sodi, ko uzliek Korupcijas novēršanas un apkarošanas birojs</t>
  </si>
  <si>
    <t>10.1.1.5.</t>
  </si>
  <si>
    <t>Naudas sodi, ko uzliek Valsts ugunsdzēsības un glābšanas dienests</t>
  </si>
  <si>
    <t>10.1.1.6.</t>
  </si>
  <si>
    <t>Naudas sodi, ko uzliek Jūras spēki</t>
  </si>
  <si>
    <t>10.1.1.7.</t>
  </si>
  <si>
    <t>Naudas sodi, ko uzliek Valsts robežsardze</t>
  </si>
  <si>
    <t>10.1.1.8.</t>
  </si>
  <si>
    <t>Naudas sodi, ko uzliek Autotransporta direkcija</t>
  </si>
  <si>
    <t>10.1.2.0.</t>
  </si>
  <si>
    <t>Naudas sodi, ko uzliek Valsts ieņēmumu dienests</t>
  </si>
  <si>
    <t>10.1.2.1.</t>
  </si>
  <si>
    <t>Naudas sodi, ko uzliek Valsts ieņēmumu dienesta iestādes</t>
  </si>
  <si>
    <t>10.1.2.2.</t>
  </si>
  <si>
    <t>Pašvaldību budžeta kapitālo izdevumu transferti no vienas pašvaldības speciālā budžeta uz citas pašvaldības speciālo budžetu</t>
  </si>
  <si>
    <t>19.4.4.0.</t>
  </si>
  <si>
    <t>Pašvaldību budžeta kapitālo izdevumu transferti no rajona padomes speciālā budžeta uz pašvaldības speciālo budžetu</t>
  </si>
  <si>
    <t>19.5.0.0.</t>
  </si>
  <si>
    <t>Vidēja termiņa parāda vērtspapīru dzēšana</t>
  </si>
  <si>
    <t>F30221020</t>
  </si>
  <si>
    <t>Fiksētas likmes vidēja termiņa parāda vērtspapīru dzēšana</t>
  </si>
  <si>
    <t>F30221120</t>
  </si>
  <si>
    <t>F30221220</t>
  </si>
  <si>
    <t>F30221320</t>
  </si>
  <si>
    <t>F30222020</t>
  </si>
  <si>
    <t>Mainīgas likmes vidēja termiņa parāda vērtspapīru dzēšana</t>
  </si>
  <si>
    <t>F30222120</t>
  </si>
  <si>
    <t>F30222220</t>
  </si>
  <si>
    <t>F30222320</t>
  </si>
  <si>
    <t>F30320010</t>
  </si>
  <si>
    <t>Ilgtermiņa parāda vērtspapīru emisija</t>
  </si>
  <si>
    <t>F30321010</t>
  </si>
  <si>
    <t>Fiksētas likmes ilgtermiņa parāda vērtspapīru emisija</t>
  </si>
  <si>
    <t>F30321110</t>
  </si>
  <si>
    <t>F30321210</t>
  </si>
  <si>
    <t>F30321310</t>
  </si>
  <si>
    <t>F30322010</t>
  </si>
  <si>
    <t>Mainīgas likmes ilgtermiņa parāda vērtspapīru emisija</t>
  </si>
  <si>
    <t>F30322110</t>
  </si>
  <si>
    <t>F30322210</t>
  </si>
  <si>
    <t>F30322310</t>
  </si>
  <si>
    <t>F30320020</t>
  </si>
  <si>
    <t>Ilgtermiņa parāda vērtspapīru dzēšana</t>
  </si>
  <si>
    <t>F30321020</t>
  </si>
  <si>
    <t>Fiksētas likmes ilgtermiņa parāda vērtspapīru dzēšana</t>
  </si>
  <si>
    <t>Ieslodzījumu vietas // Ieslodzījumu vietas un Valsts probācijas dienests</t>
  </si>
  <si>
    <t xml:space="preserve">Lauksaimniecība,  mežsaimniecība, zivsaimniecība un medniecība // Lauksaimniecība (zemkopība), mežsaimniecība (mežkopība), zivsaimniecība (zvejniecība) un medniecība </t>
  </si>
  <si>
    <t xml:space="preserve">Profesionālā izglītība (ISCED-97 2. un 3. līmenis) // Profesionālā pamatizglītība (ISCED-97  2. līmenis) </t>
  </si>
  <si>
    <t>Pašvaldību budžeta iestāžu procentu ieņēmumi par noguldījumiem depozītā Valsts kasē (Latvijas Bankā) vai kredītiestādēs</t>
  </si>
  <si>
    <t>8.6.2.0.</t>
  </si>
  <si>
    <t>Procentu ieņēmumi par kontu atlikumiem</t>
  </si>
  <si>
    <t>8.6.2.1.</t>
  </si>
  <si>
    <t>Valsts budžeta procentu ieņēmumi par Valsts kases kontu atlikumiem Latvijas Bankā vai kredītiestādēs</t>
  </si>
  <si>
    <t>8.6.2.2.</t>
  </si>
  <si>
    <t>Pašvaldību budžeta procentu ieņēmumi par kontu atlikumiem Valsts kasē (Latvijas Bankā) vai kredītiestādēs</t>
  </si>
  <si>
    <t>8.6.2.3.</t>
  </si>
  <si>
    <t>Pašvaldību budžeta iestāžu procentu ieņēmumi par kontu atlikumiem Valsts kasē (Latvijas Bankā) vai kredītiestādēs</t>
  </si>
  <si>
    <t>8.6.3.0.</t>
  </si>
  <si>
    <t>Procentu ieņēmumi par ieguldījumiem parāda vērtspapīros</t>
  </si>
  <si>
    <t>8.6.3.1.</t>
  </si>
  <si>
    <t>Budžeta procentu ieņēmumi par ieguldījumiem rezidentu parāda vērtspapīros</t>
  </si>
  <si>
    <t>8.6.3.2.</t>
  </si>
  <si>
    <t>Budžeta procentu ieņēmumi par ieguldījumiem nerezidentu parāda vērtspapīros</t>
  </si>
  <si>
    <t>8.7.0.0.</t>
  </si>
  <si>
    <t>Ieņēmumi un ieņēmumu zaudējumi no atvasināto finanšu instrumentu rezultāta</t>
  </si>
  <si>
    <t>8.7.1.0.</t>
  </si>
  <si>
    <t>Ieņēmumi no atvasināto finanšu instrumentu rezultāta</t>
  </si>
  <si>
    <t>8.7.2.0.</t>
  </si>
  <si>
    <t>Valsts nodeva par zemes rezervēšanu lauku apvidos</t>
  </si>
  <si>
    <t>9.4.5.0.</t>
  </si>
  <si>
    <t>18.7.2.0.</t>
  </si>
  <si>
    <t>Kapitālo izdevumu transferti valsts budžeta iestāžu (valsts budžeta līdzdalības maksājumi) pašvaldībām ārvalstu finanšu palīdzības projektu īstenošanai</t>
  </si>
  <si>
    <t>18.7.3.0.</t>
  </si>
  <si>
    <t>Pārējie valsts budžeta iestāžu kapitālo izdevumu transferti pašvaldībām</t>
  </si>
  <si>
    <t>18.8.0.0.</t>
  </si>
  <si>
    <t>Numerācijas lietošanas tiesību ikgadējā valsts nodeva</t>
  </si>
  <si>
    <t>9.3.9.0.</t>
  </si>
  <si>
    <t>Pārējās speciāliem mērķiem paredzētās valsts nodevas</t>
  </si>
  <si>
    <t>9.4.0.0.</t>
  </si>
  <si>
    <t>Valsts nodevas, kuras ieskaita pašvaldību budžetā</t>
  </si>
  <si>
    <t>9.4.1.0.</t>
  </si>
  <si>
    <t>Valsts nodeva par sabiedrisko pakalpojumu regulēšanu</t>
  </si>
  <si>
    <t>9.4.2.0.</t>
  </si>
  <si>
    <t>9.4.3.0.</t>
  </si>
  <si>
    <t>Valsts nodeva par uzvārda, vārda un tautības ieraksta maiņu personu apliecinošos dokumentos</t>
  </si>
  <si>
    <t>9.4.4.0.</t>
  </si>
  <si>
    <t>6000</t>
  </si>
  <si>
    <t>Sociālie pabalsti</t>
  </si>
  <si>
    <t>6200</t>
  </si>
  <si>
    <t>Pensijas un sociālie pabalsti naudā</t>
  </si>
  <si>
    <t>Ieņēmumu zaudējumi no valūtas kursa svārstībām attiecībā uz pamatbudžeta iestāžu sniegtajiem maksas pakalpojumiem un citiem pašu ieņēmumiem</t>
  </si>
  <si>
    <t>21.3.2.2.</t>
  </si>
  <si>
    <t>Ieņēmumu zaudējumi no valūtas kursa svārstībām attiecībā uz speciālā budžeta iestāžu sniegtajiem maksas pakalpojumiem un citiem pašu ieņēmumiem</t>
  </si>
  <si>
    <t>21.3.2.3.</t>
  </si>
  <si>
    <t>Ieņēmumu zaudējumi no valūtas kursa svārstībām attiecībā uz citu budžeta iestāžu sniegtajiem maksas pakalpojumiem un citiem pašu ieņēmumiem</t>
  </si>
  <si>
    <t>21.3.4.0.</t>
  </si>
  <si>
    <t>Procentu ieņēmumi par maksas pakalpojumu un citu pašu ieņēmumu ieguldījumiem depozītā vai kontu atlikumiem</t>
  </si>
  <si>
    <t>21.3.5.0.</t>
  </si>
  <si>
    <t>Maksa par izglītības pakalpojumiem</t>
  </si>
  <si>
    <t>21.3.5.1.</t>
  </si>
  <si>
    <t>Mācību maksa</t>
  </si>
  <si>
    <t>21.3.5.2.</t>
  </si>
  <si>
    <t>Ieņēmumi no vecāku maksām</t>
  </si>
  <si>
    <t>21.3.5.9.</t>
  </si>
  <si>
    <t>Pārējie ieņēmumi par izglītības pakalpojumiem</t>
  </si>
  <si>
    <t>21.3.6.0.</t>
  </si>
  <si>
    <t>Ieņēmumi no lauksaimnieciskās darbības</t>
  </si>
  <si>
    <t>21.3.7.0.</t>
  </si>
  <si>
    <t>Ieņēmumi par dokumentu izsniegšanu un kancelejas pakalpojumiem</t>
  </si>
  <si>
    <t>21.3.7.1.</t>
  </si>
  <si>
    <t>Ieņēmumi par konsulārajiem pakalpojumiem</t>
  </si>
  <si>
    <t>21.3.7.2.</t>
  </si>
  <si>
    <t>Ieņēmumi no preču pavadzīmju realizācijas</t>
  </si>
  <si>
    <t>21.3.7.9.</t>
  </si>
  <si>
    <t>Ieņēmumi sociālās palīdzības funkciju nodrošināšanai</t>
  </si>
  <si>
    <t>19.2.4.0.</t>
  </si>
  <si>
    <t>Ieņēmumi par līdzfinansējuma projektu īstenošanu</t>
  </si>
  <si>
    <t>19.2.5.0.</t>
  </si>
  <si>
    <t>Pārējie ieņēmumi no citām pašvaldībām</t>
  </si>
  <si>
    <t>19.3.0.0.</t>
  </si>
  <si>
    <t>19.3.1.0.</t>
  </si>
  <si>
    <t>Ieņēmumi pašvaldības budžetā no rajona padomes no valsts budžeta dotāciju un mērķdotāciju sadales</t>
  </si>
  <si>
    <t>19.3.1.1.</t>
  </si>
  <si>
    <t>Izglītības funkcijas nodrošināšanai no valsts dotāciju un mērķdotāciju sadales</t>
  </si>
  <si>
    <t>19.3.1.2.</t>
  </si>
  <si>
    <t>Kultūras funkcijas nodrošināšanai no valsts dotāciju un mērķdotāciju sadales</t>
  </si>
  <si>
    <t>19.3.1.3.</t>
  </si>
  <si>
    <t>Autoceļu (ielu) fondam no valsts dotāciju un mērķdotāciju sadales</t>
  </si>
  <si>
    <t>19.3.1.4.</t>
  </si>
  <si>
    <t>Pasažieru regulārajiem pārvadājumiem no valsts dotāciju un mērķdotāciju sadales</t>
  </si>
  <si>
    <t>19.3.1.9.</t>
  </si>
  <si>
    <t>Pārējo valsts budžeta dotāciju un mērķdotāciju sadales ieņēmumi</t>
  </si>
  <si>
    <t>19.3.2.0.</t>
  </si>
  <si>
    <t>Pārējie maksājumi no rajona padomēm</t>
  </si>
  <si>
    <t>19.3.2.1.</t>
  </si>
  <si>
    <t>Izglītības funkcijas nodrošināšanai no rajona padomju līdzekļiem</t>
  </si>
  <si>
    <t>19.3.2.2.</t>
  </si>
  <si>
    <t>Kultūras funkcijas nodrošināšanai no rajona padomju līdzekļiem</t>
  </si>
  <si>
    <t>19.3.2.9.</t>
  </si>
  <si>
    <t>Pārējo funkciju nodrošināšanai pašvaldībām no rajona padomju līdzekļiem</t>
  </si>
  <si>
    <t>19.4.0.0.</t>
  </si>
  <si>
    <t>Pašvaldību savstarpējie kapitālo izdevumu transferti</t>
  </si>
  <si>
    <t>19.4.1.0.</t>
  </si>
  <si>
    <t>Pašvaldību budžeta kapitālo izdevumu transferti no vienas pašvaldības pamatbudžeta uz citas pašvaldības pamatbudžetu</t>
  </si>
  <si>
    <t>19.4.2.0.</t>
  </si>
  <si>
    <t>Pašvaldību budžeta kapitālo izdevumu transferti no rajona padomes pamatbudžeta uz pašvaldības pamatbudžetu</t>
  </si>
  <si>
    <t>19.4.3.0.</t>
  </si>
  <si>
    <t>Vispārējās izglītības mācību iestāžu izdevumi, kuras vienlaikus nodrošina vairāku ISCED-97 līmeņu izglītību IZSED-97 1.-3. līmeņa ietvaros</t>
  </si>
  <si>
    <t>09.220</t>
  </si>
  <si>
    <t>09.221</t>
  </si>
  <si>
    <t>Profesionālā pamatizglītība (ISCED-97 2.līmenis)</t>
  </si>
  <si>
    <t>09.222</t>
  </si>
  <si>
    <t>Profesionālā vidējā izglītība (ISCED-97 3.līmenis)</t>
  </si>
  <si>
    <t>09.400</t>
  </si>
  <si>
    <t xml:space="preserve">Augstākā ( terciārā) izglītība (ISCED-97  5. un 6. līmenis) </t>
  </si>
  <si>
    <t>09.410</t>
  </si>
  <si>
    <t>Augstākās ( terciārā) izglītības 1.posms</t>
  </si>
  <si>
    <t>09.420</t>
  </si>
  <si>
    <t>Augstākās ( terciārā) izglītības 2.posms</t>
  </si>
  <si>
    <t>09.430</t>
  </si>
  <si>
    <t xml:space="preserve">Studentu kreditēšana </t>
  </si>
  <si>
    <t>09.500</t>
  </si>
  <si>
    <t>Līmeņos nedefinēta izglītība</t>
  </si>
  <si>
    <t>09.510</t>
  </si>
  <si>
    <t xml:space="preserve">Interešu un profesionālās ievirzes izglītība </t>
  </si>
  <si>
    <t>09.520</t>
  </si>
  <si>
    <t>Pedagogu profesionālās meistarības pilnveidošana, rezidentu apmācība un tālākizglītība, Valsts administrācijas skolas nodrošinātā apmācība</t>
  </si>
  <si>
    <t>09.530</t>
  </si>
  <si>
    <t>Līmeņos nedefinētā izglītība pieaugušajiem</t>
  </si>
  <si>
    <t>09.600</t>
  </si>
  <si>
    <t xml:space="preserve">Izglītības papildu pakalpojumi </t>
  </si>
  <si>
    <t>Datu savākšanas pamatojums - Likuma par budžetu un finanšu vadību 30.panta pirmā, otrā un astotā daļa dod tiesības pieprasīt šos datus.</t>
  </si>
  <si>
    <r>
      <t>Veidlapa Nr.</t>
    </r>
    <r>
      <rPr>
        <b/>
        <sz val="12"/>
        <rFont val="Times New Roman"/>
        <family val="1"/>
      </rPr>
      <t xml:space="preserve"> 2</t>
    </r>
  </si>
  <si>
    <t>Pārskats par budžeta  izpildi</t>
  </si>
  <si>
    <t>KODI</t>
  </si>
  <si>
    <t/>
  </si>
  <si>
    <t xml:space="preserve">Budžeta iestādes nosaukums </t>
  </si>
  <si>
    <t xml:space="preserve">Pārskata periods: (gads) </t>
  </si>
  <si>
    <t>Cita informācija</t>
  </si>
  <si>
    <t>(latos)</t>
  </si>
  <si>
    <t>Klasifikācijas kods</t>
  </si>
  <si>
    <t>Posteņa nosaukums</t>
  </si>
  <si>
    <t>likumā/ plānā apstiprināts</t>
  </si>
  <si>
    <t>A</t>
  </si>
  <si>
    <t>B</t>
  </si>
  <si>
    <t xml:space="preserve">Budžeta veids   </t>
  </si>
  <si>
    <t>5200</t>
  </si>
  <si>
    <t>Pamatlīdzekļi</t>
  </si>
  <si>
    <t>5230</t>
  </si>
  <si>
    <t>Pārējie pamatlīdzekļi</t>
  </si>
  <si>
    <t>5233</t>
  </si>
  <si>
    <t>Bibliotēku krājumi</t>
  </si>
  <si>
    <t>5238</t>
  </si>
  <si>
    <t>Saņemtie bezprocentu likmes ilgtermiņa aizņēmumi</t>
  </si>
  <si>
    <t>F40323110</t>
  </si>
  <si>
    <t>Bezprocentu likmes ilgtermiņa aizņēmumi latos</t>
  </si>
  <si>
    <t>F40323210</t>
  </si>
  <si>
    <t>Bezprocentu likmes ilgtermiņa aizņēmumi eiro valūtā (latos)</t>
  </si>
  <si>
    <t>F40323310</t>
  </si>
  <si>
    <t>Bezprocentu likmes ilgtermiņa aizņēmumi pārējās valūtās (latos)</t>
  </si>
  <si>
    <t>F40320020</t>
  </si>
  <si>
    <t>Saņemto ilgtermiņa aizņēmumu atmaksa</t>
  </si>
  <si>
    <t>F40321020</t>
  </si>
  <si>
    <t>Saņemto fiksētas likmes ilgtermiņa aizņēmumu atmaksa</t>
  </si>
  <si>
    <t>F40321120</t>
  </si>
  <si>
    <t>F40321220</t>
  </si>
  <si>
    <t>F40321320</t>
  </si>
  <si>
    <t>F40322020</t>
  </si>
  <si>
    <t>Saņemto mainīgas likmes ilgtermiņa aizņēmumu atmaksa</t>
  </si>
  <si>
    <t>F40322120</t>
  </si>
  <si>
    <t>F40322220</t>
  </si>
  <si>
    <t>F40322320</t>
  </si>
  <si>
    <t>F40323020</t>
  </si>
  <si>
    <t>Saņemto bezprocentu likmes ilgtermiņa aizņēmumu atmaksa</t>
  </si>
  <si>
    <t>F40323120</t>
  </si>
  <si>
    <t>F40323220</t>
  </si>
  <si>
    <t>F40323320</t>
  </si>
  <si>
    <t>F50010000</t>
  </si>
  <si>
    <t>Valsts nodeva par civilstāvokļa aktu reģistrēšanu, grozīšanu un papildināšanu</t>
  </si>
  <si>
    <t>9.4.6.0.</t>
  </si>
  <si>
    <t>Valsts nodeva par speciālu atļauju (licenču) izsniegšanu</t>
  </si>
  <si>
    <t>9.4.9.0.</t>
  </si>
  <si>
    <t>Pārējās valsts nodevas, kuras ieskaita pašvaldību budžetā</t>
  </si>
  <si>
    <t>9.5.0.0.</t>
  </si>
  <si>
    <t>Pašvaldību nodevas (no 9511 līdz 9519, no 9521 līdz 9529)</t>
  </si>
  <si>
    <t>9.5.1.1.</t>
  </si>
  <si>
    <t>9.5.1.2.</t>
  </si>
  <si>
    <t>Pašvaldības nodeva par izklaidējoša rakstura pasākumu sarīkošanu publiskās vietās</t>
  </si>
  <si>
    <t>9.5.1.3.</t>
  </si>
  <si>
    <t>Pašvaldības nodeva par atpūtnieku un tūristu uzņemšanu</t>
  </si>
  <si>
    <t>9.5.1.4.</t>
  </si>
  <si>
    <t>Pašvaldības nodeva par tirdzniecību publiskās vietās</t>
  </si>
  <si>
    <t>9.5.1.5.</t>
  </si>
  <si>
    <t>Pašvaldības nodeva par dzīvnieku turēšanu</t>
  </si>
  <si>
    <t>9.5.1.6.</t>
  </si>
  <si>
    <t>Pašvaldības nodeva par transportlīdzekļu iebraukšanu īpaša režīma zonās</t>
  </si>
  <si>
    <t>9.5.1.7.</t>
  </si>
  <si>
    <t>Pašvaldības nodeva par reklāmas, afišu un sludinājumu izvietošanu publiskās vietās</t>
  </si>
  <si>
    <t>9.5.1.8.</t>
  </si>
  <si>
    <t>Pašvaldības nodeva par laivu, motorlaivu un jahtu turēšanu</t>
  </si>
  <si>
    <t>9.5.1.9.</t>
  </si>
  <si>
    <t>Pašvaldības nodeva par pašvaldību simbolikas izmantošanu</t>
  </si>
  <si>
    <t>9.5.2.1.</t>
  </si>
  <si>
    <t>Pašvaldības nodeva par būvatļaujas saņemšanu</t>
  </si>
  <si>
    <t>9.5.2.9.</t>
  </si>
  <si>
    <t>Pārējās nodevas, ko uzliek pašvaldības</t>
  </si>
  <si>
    <t>9.9.0.0.</t>
  </si>
  <si>
    <t>Pārējās nodevas</t>
  </si>
  <si>
    <t>9.9.1.0.</t>
  </si>
  <si>
    <t>Pārējās nodevas, kas iemaksātas valsts budžetā</t>
  </si>
  <si>
    <t>9.9.2.0.</t>
  </si>
  <si>
    <t>Pārējās nodevas, kas iemaksātas pašvaldību budžetā</t>
  </si>
  <si>
    <t>10.0.0.0.</t>
  </si>
  <si>
    <t>10.1.0.0.</t>
  </si>
  <si>
    <t>Naudas sodi</t>
  </si>
  <si>
    <t>10.1.1.0.</t>
  </si>
  <si>
    <t>Naudas sodi, ko uzliek tiesībsargājošās un aizsardzības iestādes</t>
  </si>
  <si>
    <t>10.1.1.1.</t>
  </si>
  <si>
    <t>Naudas sodi, ko uzliek tiesu iestādes</t>
  </si>
  <si>
    <t>10.1.1.2.</t>
  </si>
  <si>
    <t>10.1.1.3.</t>
  </si>
  <si>
    <t>19.5.1.0.</t>
  </si>
  <si>
    <t>Ieņēmumi valsts pamatbudžetā uzturēšanas izdevumiem no pašvaldību pamatbudžeta</t>
  </si>
  <si>
    <t>19.5.2.0.</t>
  </si>
  <si>
    <t>Ieņēmumi valsts pamatbudžetā kapitālajiem izdevumiem no pašvaldību pamatbudžeta</t>
  </si>
  <si>
    <t>19.5.3.0.</t>
  </si>
  <si>
    <t>Ieņēmumi valsts pamatbudžetā uzturēšanas izdevumiem no pašvaldību speciālā budžeta</t>
  </si>
  <si>
    <t>19.5.4.0.</t>
  </si>
  <si>
    <t>Ieņēmumi valsts pamatbudžetā kapitālajiem izdevumiem no pašvaldību speciālā budžeta</t>
  </si>
  <si>
    <t>19.6.0.0.</t>
  </si>
  <si>
    <t>Ieņēmumi valsts speciālajā budžetā no pašvaldību budžeta</t>
  </si>
  <si>
    <t>19.6.1.0.</t>
  </si>
  <si>
    <t>Ieņēmumi valsts speciālajā budžetā uzturēšanas izdevumiem no pašvaldību pamatbudžeta</t>
  </si>
  <si>
    <t>19.6.2.0.</t>
  </si>
  <si>
    <t>Ieņēmumi valsts speciālajā budžetā kapitālajiem izdevumiem no pašvaldību pamatbudžeta</t>
  </si>
  <si>
    <t>19.6.3.0.</t>
  </si>
  <si>
    <t>Ieņēmumi valsts speciālajā budžetā uzturēšanas izdevumiem no pašvaldību speciālā budžeta</t>
  </si>
  <si>
    <t>19.6.4.0.</t>
  </si>
  <si>
    <t>Ieņēmumi valsts speciālajā budžetā kapitālajiem izdevumiem no pašvaldību speciālā budžeta</t>
  </si>
  <si>
    <t>6.0.</t>
  </si>
  <si>
    <t>23.0.0.0.</t>
  </si>
  <si>
    <t>Pašvaldību budžetā saņemtie valsts budžeta transferti Eiropas Savienības struktūrfondu finansēto projektu īstenošanai</t>
  </si>
  <si>
    <t>18.8.1.0.</t>
  </si>
  <si>
    <t>Ieņēmumi par Eiropas Savienības struktūrfondu finansēto daļu projektu īstenošanai</t>
  </si>
  <si>
    <t>18.8.1.1.</t>
  </si>
  <si>
    <t>Uzturēšanas izdevumu transferti pašvaldību budžetā par Eiropas Savienības struktūrfondu finansēto daļu projektu īstenošanai</t>
  </si>
  <si>
    <t>18.8.1.2.</t>
  </si>
  <si>
    <t>Kapitālo izdevumu transferti pašvaldību budžetā par Eiropas Savienības struktūrfondu finansēto daļu projektu īstenošanai</t>
  </si>
  <si>
    <t>18.8.2.0.</t>
  </si>
  <si>
    <t>Ieņēmumi par valsts budžeta finansējuma daļu Eiropas Savienības struktūrfondu finansēto projektu īstenošanai</t>
  </si>
  <si>
    <t>18.8.2.1.</t>
  </si>
  <si>
    <t>Uzturēšanas izdevumu transferti pašvaldību budžetā par valsts budžeta līdzdalības maksājuma daļu Eiropas Savienības struktūrfondu finansēto projektu īstenošanai</t>
  </si>
  <si>
    <t>18.8.2.2.</t>
  </si>
  <si>
    <t>Kapitālo izdevumu transferti pašvaldību budžetā par valsts budžeta finansējuma daļu Eiropas Savienības struktūrfondu finansēto projektu īstenošanai</t>
  </si>
  <si>
    <t>18.9.0.0.</t>
  </si>
  <si>
    <t>Pašvaldību speciālajā budžetā saņemtie valsts budžeta transferti un mērķdotācijas</t>
  </si>
  <si>
    <t>18.9.1.0.</t>
  </si>
  <si>
    <t>Mērķdotācijas pašvaldību autoceļu (ielu) fondiem</t>
  </si>
  <si>
    <t>18.9.2.0.</t>
  </si>
  <si>
    <t>Mērķdotācijas pašvaldībām pasažieru regulārajiem pārvadājumiem</t>
  </si>
  <si>
    <t>18.9.3.0.</t>
  </si>
  <si>
    <t>Pārējie transferti no valsts pamatbudžeta uz pašvaldību speciālo budžetu.</t>
  </si>
  <si>
    <t>19.0.0.0.</t>
  </si>
  <si>
    <t>19.1.0.0.</t>
  </si>
  <si>
    <t>19.1.1.0.</t>
  </si>
  <si>
    <t>Saņemtie transferta ieņēmumi uzturēšanas izdevumiem starp vienas pašvaldības dažādiem budžeta veidiem</t>
  </si>
  <si>
    <t>19.1.1.1.</t>
  </si>
  <si>
    <t>No pamatbudžeta uz speciālo budžetu</t>
  </si>
  <si>
    <t>19.1.1.2.</t>
  </si>
  <si>
    <t>No speciālā budžeta uz pamatbudžetu</t>
  </si>
  <si>
    <t>19.1.2.0.</t>
  </si>
  <si>
    <t>Saņemtie transferta ieņēmumi kapitāliem izdevumiem starp vienas pašvaldības dažādiem budžeta veidiem</t>
  </si>
  <si>
    <t>19.1.2.1.</t>
  </si>
  <si>
    <t>19.1.2.2.</t>
  </si>
  <si>
    <t>19.2.0.0.</t>
  </si>
  <si>
    <t>19.2.1.0.</t>
  </si>
  <si>
    <t>Ieņēmumi izglītības funkciju nodrošināšanai</t>
  </si>
  <si>
    <t>19.2.2.0.</t>
  </si>
  <si>
    <t>Ieņēmumi kultūras funkciju nodrošināšanai</t>
  </si>
  <si>
    <t>19.2.3.0.</t>
  </si>
  <si>
    <t>Fizisko personu ziedojumi un dāvinājumi naudā</t>
  </si>
  <si>
    <t>23.5.2.0.</t>
  </si>
  <si>
    <t>Fizisko personu ziedojumi un dāvinājumi naturālā veidā</t>
  </si>
  <si>
    <t>7.0.</t>
  </si>
  <si>
    <t>21.7.0.0.</t>
  </si>
  <si>
    <t>Dotācija no vispārējiem ieņēmumiem</t>
  </si>
  <si>
    <t>21.7.1.0.</t>
  </si>
  <si>
    <t>Vispārējā kārtībā sadalāmā dotācija no vispārējiem ieņēmumiem</t>
  </si>
  <si>
    <t>21.7.2.0.</t>
  </si>
  <si>
    <t>Dotācija no vispārējiem ieņēmumiem atmaksām valsts pamatbudžetā</t>
  </si>
  <si>
    <t>IENEMUMI</t>
  </si>
  <si>
    <t>2007.01.01</t>
  </si>
  <si>
    <t>9999.01.01</t>
  </si>
  <si>
    <t>2009.01.01</t>
  </si>
  <si>
    <t>2008.01.01</t>
  </si>
  <si>
    <t>2010.01.01</t>
  </si>
  <si>
    <t>II.</t>
  </si>
  <si>
    <t>IZDEVUMI KOPĀ</t>
  </si>
  <si>
    <t>01.000</t>
  </si>
  <si>
    <t>Vispārējie valdības dienesti</t>
  </si>
  <si>
    <t>01.100</t>
  </si>
  <si>
    <t xml:space="preserve">Izpildvara, likumdošanas vara, finanšu un fiskālā darbība, ārlietas </t>
  </si>
  <si>
    <t>01.200</t>
  </si>
  <si>
    <t xml:space="preserve">Ekonomiskā palīdzība ārvalstīs </t>
  </si>
  <si>
    <t>01.300</t>
  </si>
  <si>
    <t>Vispārējas nozīmes dienesti</t>
  </si>
  <si>
    <t>01.400</t>
  </si>
  <si>
    <t xml:space="preserve">Fundamentāli zinātniskie pētījumi </t>
  </si>
  <si>
    <t>01.500</t>
  </si>
  <si>
    <t xml:space="preserve">Lietišķie pētījumi un eksperimentālās izstrādnes </t>
  </si>
  <si>
    <t>01.600</t>
  </si>
  <si>
    <t xml:space="preserve">Pārējie iepriekš neklasificētie vispārējie valdības dienesti </t>
  </si>
  <si>
    <t>01.700</t>
  </si>
  <si>
    <t xml:space="preserve">Vispārējās valdības sektora (valsts un pašvaldības) parāda darījumi </t>
  </si>
  <si>
    <t>01.800</t>
  </si>
  <si>
    <t xml:space="preserve">Vispārēja rakstura transferti starp valsts pārvaldes dažādiem līmeņiem </t>
  </si>
  <si>
    <t>01.820</t>
  </si>
  <si>
    <t>Vispārējā rakstura transferti no pašvaldību budžeta valsts budžetam</t>
  </si>
  <si>
    <t>01.830</t>
  </si>
  <si>
    <t>Vispārējā rakstura transferti no pašvaldību budžeta pašvaldību budžetam</t>
  </si>
  <si>
    <t>01.890</t>
  </si>
  <si>
    <t>Pārējie citur neklasificētie vispārēja rakstura transferti starp dažādiem valsts pārvaldes līmeņiem</t>
  </si>
  <si>
    <t>02.000</t>
  </si>
  <si>
    <t>Aizsardzība</t>
  </si>
  <si>
    <t>02.100</t>
  </si>
  <si>
    <t xml:space="preserve">Militārā aizsardzība </t>
  </si>
  <si>
    <t>02.200</t>
  </si>
  <si>
    <t xml:space="preserve">Civilā aizsardzība </t>
  </si>
  <si>
    <t>02.300</t>
  </si>
  <si>
    <t xml:space="preserve">Militārā palīdzība ārvalstīs  </t>
  </si>
  <si>
    <t>02.400</t>
  </si>
  <si>
    <t xml:space="preserve">Aizsardzības lietišķie pētījumi un eksperimentālās izstrādnes un attīstība </t>
  </si>
  <si>
    <t>02.500</t>
  </si>
  <si>
    <t xml:space="preserve">Pārējā iepriekš neklasificētā aizsardzības darbība  </t>
  </si>
  <si>
    <t>03.000</t>
  </si>
  <si>
    <t>Sabiedriskā kārtība un drošība</t>
  </si>
  <si>
    <t>03.100</t>
  </si>
  <si>
    <t>Policija</t>
  </si>
  <si>
    <t>03.200</t>
  </si>
  <si>
    <t xml:space="preserve">Ugunsdrošības, ugunsdzēsības, glābšanas un civilās drošības dienesti </t>
  </si>
  <si>
    <t>03.300</t>
  </si>
  <si>
    <t xml:space="preserve">Tiesa un prokuratūras iestādes </t>
  </si>
  <si>
    <t>03.400</t>
  </si>
  <si>
    <t>03.500</t>
  </si>
  <si>
    <t>Sabiedriskās kārtības un drošības lietišķie pētījumi un eksperimentālās izstrādnes</t>
  </si>
  <si>
    <t>03.600</t>
  </si>
  <si>
    <t xml:space="preserve">Pārējie iepriekš neklasificētie sabiedriskās kārtības un drošības pakalpojumi </t>
  </si>
  <si>
    <t>04.000</t>
  </si>
  <si>
    <t xml:space="preserve">Ekonomiskā darbība </t>
  </si>
  <si>
    <t>04.100</t>
  </si>
  <si>
    <t xml:space="preserve">Vispārēja ekonomiska, komerciāla un nodarbinātības darbība </t>
  </si>
  <si>
    <t>04.200</t>
  </si>
  <si>
    <t>04.300</t>
  </si>
  <si>
    <t>Kurināmais un enerģētika</t>
  </si>
  <si>
    <t>04.400</t>
  </si>
  <si>
    <t>04.500</t>
  </si>
  <si>
    <t>Transports</t>
  </si>
  <si>
    <t>04.600</t>
  </si>
  <si>
    <t>Sakari</t>
  </si>
  <si>
    <t>04.700</t>
  </si>
  <si>
    <t>Citas nozares</t>
  </si>
  <si>
    <t>04.800</t>
  </si>
  <si>
    <t xml:space="preserve">Ekonomiskās darbības lietišķie pētījumi un eksperimentālās izstrādnes </t>
  </si>
  <si>
    <t>04.900</t>
  </si>
  <si>
    <t xml:space="preserve">Pārējā citur neklasificēta ekonomiskā darbība </t>
  </si>
  <si>
    <t>05.000</t>
  </si>
  <si>
    <t>Vides aizsardzība</t>
  </si>
  <si>
    <t>05.100</t>
  </si>
  <si>
    <t xml:space="preserve">Atkritumu apsaimniekošana </t>
  </si>
  <si>
    <t>05.200</t>
  </si>
  <si>
    <t xml:space="preserve">Notekūdeņu apsaimniekošana </t>
  </si>
  <si>
    <t>05.300</t>
  </si>
  <si>
    <t xml:space="preserve">Vides piesārņojuma novēršana un samazināšana </t>
  </si>
  <si>
    <t>05.400</t>
  </si>
  <si>
    <t xml:space="preserve">Bioloģiskās daudzveidības un ainavas aizsardzība </t>
  </si>
  <si>
    <t>05.500</t>
  </si>
  <si>
    <t xml:space="preserve">Vides aizsardzības lietišķie pētījumi un attīstība </t>
  </si>
  <si>
    <t>05.600</t>
  </si>
  <si>
    <t xml:space="preserve">Pārējā citur neklasificētā vides aizsardzība  </t>
  </si>
  <si>
    <t>06.000</t>
  </si>
  <si>
    <t>06.100</t>
  </si>
  <si>
    <t xml:space="preserve">Mājokļu attīstība </t>
  </si>
  <si>
    <t>06.200</t>
  </si>
  <si>
    <t xml:space="preserve">Teritoriju attīstība </t>
  </si>
  <si>
    <t>06.300</t>
  </si>
  <si>
    <t xml:space="preserve">Ūdensapgāde </t>
  </si>
  <si>
    <t>06.400</t>
  </si>
  <si>
    <t xml:space="preserve">Ielu apgaismošana </t>
  </si>
  <si>
    <t>06.500</t>
  </si>
  <si>
    <t>06.600</t>
  </si>
  <si>
    <t>07.000</t>
  </si>
  <si>
    <t>Veselība</t>
  </si>
  <si>
    <t>07.100</t>
  </si>
  <si>
    <t xml:space="preserve">Ārstniecības līdzekļi </t>
  </si>
  <si>
    <t>07.200</t>
  </si>
  <si>
    <t xml:space="preserve">Ambulatoro ārstniecības iestāžu darbība un pakalpojumi </t>
  </si>
  <si>
    <t>07.300</t>
  </si>
  <si>
    <t>Slimnīcu pakalpojumi. Mātes un bērna veselības aprūpes pakalpojumi</t>
  </si>
  <si>
    <t>07.400</t>
  </si>
  <si>
    <t xml:space="preserve">Sabiedrības  veselības dienestu pakalpojumi </t>
  </si>
  <si>
    <t>07.500</t>
  </si>
  <si>
    <t xml:space="preserve">Veselības lietišķie pētījumi un eksperimentālās izstrādnes </t>
  </si>
  <si>
    <t>07.600</t>
  </si>
  <si>
    <t xml:space="preserve">Pārējā citur neklasificēta veselības aprūpe </t>
  </si>
  <si>
    <t>08.000</t>
  </si>
  <si>
    <t>Atpūta, kultūra un reliģija</t>
  </si>
  <si>
    <t>08.100</t>
  </si>
  <si>
    <t>Atpūtas un sporta pasākumi</t>
  </si>
  <si>
    <t>08.200</t>
  </si>
  <si>
    <t xml:space="preserve">Kultūra </t>
  </si>
  <si>
    <t>08.300</t>
  </si>
  <si>
    <t xml:space="preserve">Apraides un izdevniecības pakalpojumi </t>
  </si>
  <si>
    <t>08.400</t>
  </si>
  <si>
    <t>Reliģisko organizāciju un citu biedrību un nodibinājumu   pakalpojumi</t>
  </si>
  <si>
    <t>08.500</t>
  </si>
  <si>
    <t>Atpūtas, kultūras un reliģijas lietišķie pētījumi un eksperimentālās izstrādnes</t>
  </si>
  <si>
    <t>08.600</t>
  </si>
  <si>
    <t>Pārējie citur neklasificētie sporta, atpūtas, kultūras un reliģijas pakalpojumi</t>
  </si>
  <si>
    <t>09.000</t>
  </si>
  <si>
    <t>Izglītība</t>
  </si>
  <si>
    <t>09.100</t>
  </si>
  <si>
    <t>Pirmskolas izglītība ( ISCED-97 0. līmenis)</t>
  </si>
  <si>
    <t>09.200</t>
  </si>
  <si>
    <t xml:space="preserve"> Pamatizglītība, vispārējā un profesionālā izglītība  (ISCED-97 1., 2. un 3. līmenis) </t>
  </si>
  <si>
    <t>09.210</t>
  </si>
  <si>
    <t>Vispārējā izglītība.Pamatizglītības  (ISCED-97 1., 2. un 3. līmenis)</t>
  </si>
  <si>
    <t>09.219</t>
  </si>
  <si>
    <t>Ieņēmumi no Eiropas Kopienas iniciatīvām</t>
  </si>
  <si>
    <t>20.6.3.0.</t>
  </si>
  <si>
    <t>Ieņēmumi no EIROSTAT par statistisko programmu īstenošanu</t>
  </si>
  <si>
    <t>20.6.4.0.</t>
  </si>
  <si>
    <t>Eiropas Komisijas atmaksa par piedalīšanos Eiropas Patērētāju informācijas centra darbībā</t>
  </si>
  <si>
    <t>20.6.5.0.</t>
  </si>
  <si>
    <t>Ieņēmumi no Eiropas Komisijas par Latvijas valsts programmas "Forest Focus" īstenošanu</t>
  </si>
  <si>
    <t>20.6.6.0.</t>
  </si>
  <si>
    <t>Ieņēmumi no Eiropas Savienības par Latvijas Nacionālās zivsaimniecības datu vākšanas programmas īstenošanu</t>
  </si>
  <si>
    <t>20.6.9.0.</t>
  </si>
  <si>
    <t>20.7.0.0.</t>
  </si>
  <si>
    <t>20.7.1.0.</t>
  </si>
  <si>
    <t>20.7.2.0.</t>
  </si>
  <si>
    <t>20.8.0.0.</t>
  </si>
  <si>
    <t>Ieņēmumi no pārējām valstīm un institūcijām, kuras nav Eiropas Savienības dalībvalstis un Eiropas Savienības institūcijas</t>
  </si>
  <si>
    <t>20.8.1.0.</t>
  </si>
  <si>
    <t>Ieņēmumi no Norvēģijas finanšu instrumenta</t>
  </si>
  <si>
    <t>20.8.2.0.</t>
  </si>
  <si>
    <t>Ieņēmumi no Eiropas Ekonomikas zonas finanšu instrumenta</t>
  </si>
  <si>
    <t>20.8.9.0.</t>
  </si>
  <si>
    <t>Citi ieņēmumi no pārējām valstīm un institūcijām, kuras nav Eiropas Savienības dalībvalstis un Eiropas Savienības institūcijas</t>
  </si>
  <si>
    <t>4.2.</t>
  </si>
  <si>
    <t>21.1.0.0.</t>
  </si>
  <si>
    <t>Budžeta iestādes ieņēmumi no ārvalstu finanšu palīdzības</t>
  </si>
  <si>
    <t>21.1.1.0.</t>
  </si>
  <si>
    <t>Ieņēmumi no valūtas kursa svārstībām attiecībā uz ārvalstu finanšu palīdzības līdzekļiem</t>
  </si>
  <si>
    <t>21.1.1.1.</t>
  </si>
  <si>
    <t>Ieņēmumi no valūtas kursa svārstībām attiecībā uz pamatbudžeta ārvalstu finanšu palīdzības līdzekļiem</t>
  </si>
  <si>
    <t>21.1.1.2.</t>
  </si>
  <si>
    <t>Ieņēmumi no valūtas kursa svārstībām attiecībā uz speciālā budžeta ārvalstu finanšu palīdzības līdzekļiem</t>
  </si>
  <si>
    <t>21.1.1.3.</t>
  </si>
  <si>
    <t>Ieņēmumi no valūtas kursa svārstībām attiecībā uz ziedojumu un dāvinājumu budžetu ārvalstu finanšu palīdzības līdzekļiem</t>
  </si>
  <si>
    <t>21.1.1.4.</t>
  </si>
  <si>
    <t>Ieņēmumi no valūtas kursa svārstībām attiecībā uz citu budžetu ārvalstu finanšu palīdzības līdzekļiem</t>
  </si>
  <si>
    <t>21.1.2.0.</t>
  </si>
  <si>
    <t>Ieņēmumu zaudējumi no valūtas kursa svārstībām attiecībā uz ārvalstu finanšu palīdzības līdzekļiem</t>
  </si>
  <si>
    <t>21.1.2.1.</t>
  </si>
  <si>
    <t>Ieņēmumu zaudējumi no valūtas kursa svārstībām attiecībā uz pamatbudžeta ārvalstu finanšu palīdzības līdzekļiem</t>
  </si>
  <si>
    <t>21.1.2.2.</t>
  </si>
  <si>
    <t>Ieņēmumu zaudējumi no valūtas kursa svārstībām attiecībā uz speciālā budžeta ārvalstu finanšu palīdzības līdzekļiem</t>
  </si>
  <si>
    <t>21.1.2.3.</t>
  </si>
  <si>
    <t>Ieņēmumu zaudējumi no valūtas kursa svārstībām attiecībā uz ziedojumu un dāvinājumu budžeta ārvalstu finanšu palīdzības līdzekļiem</t>
  </si>
  <si>
    <t>21.1.2.4.</t>
  </si>
  <si>
    <t>Ieņēmumu zaudējumi no valūtas kursa svārstībām attiecībā uz citu budžetu ārvalstu finanšu palīdzības līdzekļiem</t>
  </si>
  <si>
    <t>21.1.4.0.</t>
  </si>
  <si>
    <t>Procentu ieņēmumi par ārvalstu finanšu palīdzības budžeta līdzekļu ieguldījumiem depozītā vai kontu atlikumiem</t>
  </si>
  <si>
    <t>21.1.5.0.</t>
  </si>
  <si>
    <t>21.1.7.0.</t>
  </si>
  <si>
    <t>21.1.7.1.</t>
  </si>
  <si>
    <t>Atlīdzība par Kohēzijas projektu Eiropas Savienības finansējuma neattaisnotajiem izdevumiem par iepriekšējiem saimnieciskiem gadiem</t>
  </si>
  <si>
    <t>21.1.7.2.</t>
  </si>
  <si>
    <t>Atlīdzība par SAPARD programmu Eiropas Savienības finansējuma neattaisnotajiem izdevumiem par iepriekšējiem saimnieciskiem gadiem</t>
  </si>
  <si>
    <t>21.1.8.0.</t>
  </si>
  <si>
    <t>21.1.8.1.</t>
  </si>
  <si>
    <t>Naudas sodi par Kohēzijas projektu Eiropas Savienības finansējuma neattaisnotajiem izdevumiem</t>
  </si>
  <si>
    <t>21.1.8.2.</t>
  </si>
  <si>
    <t>Naudas sodi par SAPARD programmu Eiropas Savienības finansējuma neattaisnotajiem izdevumiem</t>
  </si>
  <si>
    <t>21.1.9.0.</t>
  </si>
  <si>
    <t>Mainīgas likmes ilgtermiņa aizdevumi pārējās valūtās (latos)</t>
  </si>
  <si>
    <t>F40313010</t>
  </si>
  <si>
    <t>Izsniegtie bezprocentu likmes ilgtermiņa aizdevumi</t>
  </si>
  <si>
    <t>F40313110</t>
  </si>
  <si>
    <t>Bezprocentu likmes ilgtermiņa aizdevumi latos</t>
  </si>
  <si>
    <t>F40313210</t>
  </si>
  <si>
    <t>Bezprocentu likmes ilgtermiņa aizdevumi eiro valūtā (latos)</t>
  </si>
  <si>
    <t>F40313310</t>
  </si>
  <si>
    <t>Bezprocentu likmes ilgtermiņa aizdevumi pārējās valūtās (latos)</t>
  </si>
  <si>
    <t>F40310020</t>
  </si>
  <si>
    <t>Izsniegto ilgtermiņa aizdevumu saņemtā atmaksa</t>
  </si>
  <si>
    <t>F40311020</t>
  </si>
  <si>
    <t>Izsniegto fiksētas likmes ilgtermiņa aizdevumu saņemtā atmaksa</t>
  </si>
  <si>
    <t>F40311120</t>
  </si>
  <si>
    <t>F40311220</t>
  </si>
  <si>
    <t>F40311320</t>
  </si>
  <si>
    <t>F40312020</t>
  </si>
  <si>
    <t>Izsniegto mainīgas likmes ilgtermiņa aizdevumu saņemtā atmaksa</t>
  </si>
  <si>
    <t>F40312120</t>
  </si>
  <si>
    <t>F40312220</t>
  </si>
  <si>
    <t>F40312320</t>
  </si>
  <si>
    <t>F40313020</t>
  </si>
  <si>
    <t>Izsniegto bezprocentu likmes ilgtermiņa aizdevumu saņemtā atmaksa</t>
  </si>
  <si>
    <t>F40313120</t>
  </si>
  <si>
    <t>F40313220</t>
  </si>
  <si>
    <t>F40313320</t>
  </si>
  <si>
    <t>F40020000</t>
  </si>
  <si>
    <t>Aizņēmumi</t>
  </si>
  <si>
    <t>F40120010</t>
  </si>
  <si>
    <t>Saņemtie īstermiņa aizņēmumi</t>
  </si>
  <si>
    <t>F40121010</t>
  </si>
  <si>
    <t>Saņemtie fiksētas likmes īstermiņa aizņēmumi</t>
  </si>
  <si>
    <t>F40121110</t>
  </si>
  <si>
    <t>I.</t>
  </si>
  <si>
    <t>1.0.</t>
  </si>
  <si>
    <t>Nodokļu ieņēmumi</t>
  </si>
  <si>
    <t>1.0.0.0.</t>
  </si>
  <si>
    <t>1.1.</t>
  </si>
  <si>
    <t>Ieņēmumi no iedzīvotāju ienākuma nodokļa</t>
  </si>
  <si>
    <t>1.1.0.0.</t>
  </si>
  <si>
    <t>1.1.1.0.</t>
  </si>
  <si>
    <t>Iedzīvotāju ienākuma nodoklis</t>
  </si>
  <si>
    <t>1.1.1.1.</t>
  </si>
  <si>
    <t>Saņemts no Valsts kases sadales konta iepriekšējā gada nesadalītais iedzīvotāju ienākuma nodokļa atlikums</t>
  </si>
  <si>
    <t>1.1.1.2.</t>
  </si>
  <si>
    <t>Saņemts no Valsts kases sadales konta pārskata gadā ieskaitītais iedzīvotāju ienākuma nodoklis</t>
  </si>
  <si>
    <t>1.1.1.3.</t>
  </si>
  <si>
    <t>Pašvaldībā iekasētais iedzīvotāju ienākuma nodoklis</t>
  </si>
  <si>
    <t>1.1.1.4.</t>
  </si>
  <si>
    <t>Valsts budžeta ieņēmumos iemaksātais iedzīvotāju ienākuma nodoklis</t>
  </si>
  <si>
    <t>1.2.</t>
  </si>
  <si>
    <t>Ieņēmumi no juridisko personu ienākuma nodokļa</t>
  </si>
  <si>
    <t>1.2.0.0.</t>
  </si>
  <si>
    <t>1.2.1.0.</t>
  </si>
  <si>
    <t>Uzņēmumu ienākuma nodoklis</t>
  </si>
  <si>
    <t>1.2.2.0.</t>
  </si>
  <si>
    <t>Peļņas nodokļa parādi</t>
  </si>
  <si>
    <t>1.3.</t>
  </si>
  <si>
    <t>2.0.0.0.</t>
  </si>
  <si>
    <t>2.1.0.0.</t>
  </si>
  <si>
    <t>Brīvprātīgās sociālās apdrošināšanas iemaksas</t>
  </si>
  <si>
    <t>2.1.1.0.</t>
  </si>
  <si>
    <t>Brīvprātīgās sociālās apdrošināšanas iemaksas valsts pensiju apdrošināšanai</t>
  </si>
  <si>
    <t>2.1.2.0.</t>
  </si>
  <si>
    <t>2.2.0.0.</t>
  </si>
  <si>
    <t>Valsts sociālās apdrošināšanas obligātās iemaksas</t>
  </si>
  <si>
    <t>2.3.0.0.</t>
  </si>
  <si>
    <t>Sociālā nodokļa parādi</t>
  </si>
  <si>
    <t>2.4.0.0.</t>
  </si>
  <si>
    <t>Ieņēmumi valsts speciālajā budžetā no valsts sociālās apdrošināšanas obligāto iemaksu sadales</t>
  </si>
  <si>
    <t>2.4.1.0.</t>
  </si>
  <si>
    <t>Valsts sociālās apdrošināšanas obligātās iemaksas valsts pensiju apdrošināšanai</t>
  </si>
  <si>
    <t>2.4.2.0.</t>
  </si>
  <si>
    <t>Valsts sociālās apdrošināšanas obligātās iemaksas sociālajai apdrošināšanai bezdarba gadījumiem</t>
  </si>
  <si>
    <t>2.4.3.0.</t>
  </si>
  <si>
    <t>Valsts sociālās apdrošināšanas obligātās iemaksas sociālajai apdrošināšanai pret nelaimes gadījumiem darbā un arodslimībām</t>
  </si>
  <si>
    <t>2.4.4.0.</t>
  </si>
  <si>
    <t>22.5.0.0.</t>
  </si>
  <si>
    <t>Pārējās sociālās apdrošināšanas iemaksas</t>
  </si>
  <si>
    <t>22.5.1.0.</t>
  </si>
  <si>
    <t>Uzkrātā fondēto pensiju kapitāla iemaksas valsts pensiju speciālajā budžetā</t>
  </si>
  <si>
    <t>22.5.2.0.</t>
  </si>
  <si>
    <t>Valsts sociālās apdrošināšanas iemaksas fondēto pensiju shēmā</t>
  </si>
  <si>
    <t>22.5.9.0.</t>
  </si>
  <si>
    <t>1.4.</t>
  </si>
  <si>
    <t>4.0.0.0.</t>
  </si>
  <si>
    <t>4.1.0.0.</t>
  </si>
  <si>
    <t>Nekustamā īpašuma nodoklis</t>
  </si>
  <si>
    <t>4.1.1.0.</t>
  </si>
  <si>
    <t>Nekustamā īpašuma nodoklis par zemi</t>
  </si>
  <si>
    <t>4.1.1.1.</t>
  </si>
  <si>
    <t>Nekustamā īpašuma nodokļa par zemi kārtējā saimnieciskā gada ieņēmumi</t>
  </si>
  <si>
    <t>4.1.1.2.</t>
  </si>
  <si>
    <t>Nekustamā īpašuma nodokļa par zemi iepriekšējo gadu parādi</t>
  </si>
  <si>
    <t>4.1.2.0.</t>
  </si>
  <si>
    <t>Nekustamā īpašuma nodoklis par ēkām</t>
  </si>
  <si>
    <t>4.1.2.1.</t>
  </si>
  <si>
    <t>Nekustamā īpašuma nodokļa par ēkām kārtējā gada maksājumi</t>
  </si>
  <si>
    <t>4.1.2.2.</t>
  </si>
  <si>
    <t>Nekustamā īpašuma nodokļa par ēkām parādi par iepriekšējiem gadiem</t>
  </si>
  <si>
    <t>4.2.0.0.</t>
  </si>
  <si>
    <t>Īpašuma nodokļa parādi</t>
  </si>
  <si>
    <t>4.3.0.0.</t>
  </si>
  <si>
    <t>Zemes nodokļa parādi</t>
  </si>
  <si>
    <t>1.7.</t>
  </si>
  <si>
    <t>6.0.0.0.</t>
  </si>
  <si>
    <t>6.1.0.0.</t>
  </si>
  <si>
    <t>Ievedmuitas nodoklis un citi līdzvērtīgi maksājumi</t>
  </si>
  <si>
    <t>6.1.1.0.</t>
  </si>
  <si>
    <t>Ievedmuitas nodoklis</t>
  </si>
  <si>
    <t>6.1.2.0.</t>
  </si>
  <si>
    <t>Ievešanas maksājumi lauksaimniecības precēm</t>
  </si>
  <si>
    <t>6.1.3.0.</t>
  </si>
  <si>
    <t>Antidempinga maksājumi</t>
  </si>
  <si>
    <t>6.1.4.0.</t>
  </si>
  <si>
    <t>Kompensācijas maksājumi</t>
  </si>
  <si>
    <t>6.2.0.0.</t>
  </si>
  <si>
    <t>Izvedmuitas nodoklis un citi līdzvērtīgi maksājumi</t>
  </si>
  <si>
    <t>5.0.0.0.</t>
  </si>
  <si>
    <t>1.5.</t>
  </si>
  <si>
    <t>Pievienotās vērtības nodoklis</t>
  </si>
  <si>
    <t>5.1.0.0.</t>
  </si>
  <si>
    <t>5.1.1.0.</t>
  </si>
  <si>
    <t>Iekšzemē iekasētais pievienotās vērtības nodoklis</t>
  </si>
  <si>
    <t>5.1.2.0.</t>
  </si>
  <si>
    <t>Apgrozījuma nodokļa parādi</t>
  </si>
  <si>
    <t>5.1.3.0.</t>
  </si>
  <si>
    <t>Iekasētais pievienotās vērtības nodoklis, izlaižot preces brīvam apgrozījumam</t>
  </si>
  <si>
    <t>5.1.4.0.</t>
  </si>
  <si>
    <t>Pievienotās vērtības nodoklis par jaunu transportlīdzekļu iegādēm</t>
  </si>
  <si>
    <t>5.1.5.0.</t>
  </si>
  <si>
    <t>Citas nodevas par juridiskajiem un citiem pakalpojumiem</t>
  </si>
  <si>
    <t>9.2.0.0.</t>
  </si>
  <si>
    <t>Valsts nodevas par speciālu atļauju (licenču) izsniegšanu un profesionālās kvalifikācijas atbilstības dokumentu reģistrāciju</t>
  </si>
  <si>
    <t>9.2.1.0.</t>
  </si>
  <si>
    <t>Nodeva par speciālu atļauju (licenču) izsniegšanu atsevišķiem komercdarbības veidiem</t>
  </si>
  <si>
    <t>9.2.1.3.</t>
  </si>
  <si>
    <t>9.2.1.4.</t>
  </si>
  <si>
    <t>Nodeva par speciālu atļauju (licenču) izsniegšanu komercdarbībai ar akcīzes precēm</t>
  </si>
  <si>
    <t>9.2.1.5.</t>
  </si>
  <si>
    <t>Nodeva par speciālu atļauju (licenču) izsniegšanu farmaceitiskajai darbībai</t>
  </si>
  <si>
    <t>9.2.1.6.</t>
  </si>
  <si>
    <t>Nodeva par speciālu atļauju (licenču) izsniegšanu stratēģiskas nozīmes preču darījumiem</t>
  </si>
  <si>
    <t>9.2.1.9.</t>
  </si>
  <si>
    <t>Pārējās nodevas par speciālu atļauju (licenču) izsniegšanu atsevišķiem komercdarbības veidiem</t>
  </si>
  <si>
    <t>09.800</t>
  </si>
  <si>
    <t xml:space="preserve">Pārējā citur neklasificētā izglītība </t>
  </si>
  <si>
    <t>09.810</t>
  </si>
  <si>
    <t>Pārējā izglītības vadība</t>
  </si>
  <si>
    <t>09.820</t>
  </si>
  <si>
    <t>Pārējie citur neklasificētie izglītības pakalpojumi</t>
  </si>
  <si>
    <t>10.000</t>
  </si>
  <si>
    <t>Sociālā aizsardzība</t>
  </si>
  <si>
    <t>10.100</t>
  </si>
  <si>
    <t>Sociālā aizsardzība darbnespējas gadījumā</t>
  </si>
  <si>
    <t>10.200</t>
  </si>
  <si>
    <t xml:space="preserve">Atbalsts gados veciem cilvēkiem </t>
  </si>
  <si>
    <t>10.300</t>
  </si>
  <si>
    <t xml:space="preserve">Atbalsts apgādnieka zaudējuma gadījumā </t>
  </si>
  <si>
    <t>10.400</t>
  </si>
  <si>
    <t xml:space="preserve">Atbalsts ģimenēm ar bērniem </t>
  </si>
  <si>
    <t>10.500</t>
  </si>
  <si>
    <t xml:space="preserve">Atbalsts bezdarba gadījumā </t>
  </si>
  <si>
    <t>10.600</t>
  </si>
  <si>
    <t xml:space="preserve">Mājokļa atbalsts </t>
  </si>
  <si>
    <t>10.700</t>
  </si>
  <si>
    <t>Pārējais citur neklasificēts atbalsts sociāli atstumtām personām</t>
  </si>
  <si>
    <t>10.800</t>
  </si>
  <si>
    <t>Sociālās aizsardzības lietišķie pētījumi un eksperimentālās izstrādnes</t>
  </si>
  <si>
    <t>10.900</t>
  </si>
  <si>
    <t>Pārējā citur neklasificētā sociālā aizsardzība</t>
  </si>
  <si>
    <t>PASV_FUNKCIJAS</t>
  </si>
  <si>
    <t>IV.</t>
  </si>
  <si>
    <t>F20010000</t>
  </si>
  <si>
    <t>Naudas līdzekļi un noguldījumi</t>
  </si>
  <si>
    <t>F21010000</t>
  </si>
  <si>
    <t>Naudas līdzekļi</t>
  </si>
  <si>
    <t>F21010010</t>
  </si>
  <si>
    <t>Naudas līdzekļu palielinājums</t>
  </si>
  <si>
    <t>F21010020</t>
  </si>
  <si>
    <t>Naudas līdzekļu samazinājums</t>
  </si>
  <si>
    <t>F22010000</t>
  </si>
  <si>
    <t>Ieņēmumi no valūtas kursa svārstībām attiecībā uz budžeta iestāžu sniegtajiem maksas pakalpojumiem un citiem pašu ieņēmumiem</t>
  </si>
  <si>
    <t>21.3.1.1.</t>
  </si>
  <si>
    <t>Ieņēmumi no valūtas kursa svārstībām attiecībā uz pamatbudžeta iestāžu sniegtajiem maksas pakalpojumiem un citiem pašu ieņēmumiem</t>
  </si>
  <si>
    <t>21.3.1.2.</t>
  </si>
  <si>
    <t>Ieņēmumi no valūtas kursa svārstībām attiecībā uz speciālā budžeta iestāžu sniegtajiem maksas pakalpojumiem un citiem pašu ieņēmumiem</t>
  </si>
  <si>
    <t>21.3.1.3.</t>
  </si>
  <si>
    <t>Likums/plāns gadam</t>
  </si>
  <si>
    <t>plāns gadam ar 
izmaiņām</t>
  </si>
  <si>
    <t>Budžeta izpilde</t>
  </si>
  <si>
    <t xml:space="preserve"> pārskata periodā</t>
  </si>
  <si>
    <t>iepriekšējā pārskata periodā</t>
  </si>
  <si>
    <t>pārskata periodā</t>
  </si>
  <si>
    <t xml:space="preserve"> iepriekšējā pārskata periodā</t>
  </si>
  <si>
    <t>III.</t>
  </si>
  <si>
    <t>IEŅĒMUMU PĀRSNIEGUMS (+), DEFICĪTS (-) (I.-II.)</t>
  </si>
  <si>
    <t>Fiksētas likmes īstermiņa aizņēmumi latos</t>
  </si>
  <si>
    <t>F40121210</t>
  </si>
  <si>
    <t>Fiksētas likmes īstermiņa aizņēmumi eiro valūtā (latos)</t>
  </si>
  <si>
    <t>F40121310</t>
  </si>
  <si>
    <t>Fiksētas likmes īstermiņa aizņēmumi pārējās valūtās (latos)</t>
  </si>
  <si>
    <t>F40122010</t>
  </si>
  <si>
    <t>Saņemtie mainīgas likmes īstermiņa aizņēmumi</t>
  </si>
  <si>
    <t>F40122110</t>
  </si>
  <si>
    <t>Mainīgas likmes īstermiņa aizņēmumi latos</t>
  </si>
  <si>
    <t>F40122210</t>
  </si>
  <si>
    <t>Mainīgas likmes īstermiņa aizņēmumi eiro valūtā (latos)</t>
  </si>
  <si>
    <t>F40122310</t>
  </si>
  <si>
    <t>Mainīgas likmes īstermiņa aizņēmumi pārējās valūtās (latos)</t>
  </si>
  <si>
    <t>F40120020</t>
  </si>
  <si>
    <t>Saņemto īstermiņa aizņēmumu atmaksa</t>
  </si>
  <si>
    <t>F40121020</t>
  </si>
  <si>
    <t>Saņemto fiksētas likmes īstermiņa aizņēmumu atmaksa</t>
  </si>
  <si>
    <t>F40121120</t>
  </si>
  <si>
    <t>F40121220</t>
  </si>
  <si>
    <t>F40121320</t>
  </si>
  <si>
    <t>F40122020</t>
  </si>
  <si>
    <t>Saņemto mainīgas likmes īstermiņa aizņēmumu atmaksa</t>
  </si>
  <si>
    <t>F40122120</t>
  </si>
  <si>
    <t>F40122220</t>
  </si>
  <si>
    <t>F40122320</t>
  </si>
  <si>
    <t>F40220010</t>
  </si>
  <si>
    <t>Saņemtie vidēja termiņa aizņēmumi</t>
  </si>
  <si>
    <t>F40221010</t>
  </si>
  <si>
    <t>Saņemtie fiksētas likmes vidēja termiņa aizņēmumi</t>
  </si>
  <si>
    <t>F40221110</t>
  </si>
  <si>
    <t>Fiksētas likmes vidēja termiņa aizņēmumi latos</t>
  </si>
  <si>
    <t>F40221210</t>
  </si>
  <si>
    <t>Fiksētas likmes vidēja termiņa aizņēmumi eiro valūtā (latos)</t>
  </si>
  <si>
    <t>F40221310</t>
  </si>
  <si>
    <t>Fiksētas likmes vidēja termiņa aizņēmumi pārējās valūtās (latos)</t>
  </si>
  <si>
    <t>F40222010</t>
  </si>
  <si>
    <t>Saņemtie mainīgas likmes vidēja termiņa aizņēmumi</t>
  </si>
  <si>
    <t>F40222110</t>
  </si>
  <si>
    <t>Mainīgas likmes vidēja termiņa aizņēmumi latos</t>
  </si>
  <si>
    <t>F40222210</t>
  </si>
  <si>
    <t>Valsts budžeta procentu ieņēmumi par aizdevumiem ārvalstu valūtā no kapitālsabiedrībām</t>
  </si>
  <si>
    <t>8.5.2.0.</t>
  </si>
  <si>
    <t>Pašvaldību budžetu procentu ieņēmumi par aizdevumiem ārvalstu valūtā</t>
  </si>
  <si>
    <t>8.5.2.1.</t>
  </si>
  <si>
    <t>Pašvaldību budžetu procentu ieņēmumi par aizdevumiem ārvalstu valūtā no pašvaldību iestādēm</t>
  </si>
  <si>
    <t>8.5.2.9.</t>
  </si>
  <si>
    <t>Pašvaldību budžetu procentu ieņēmumi par aizdevumiem ārvalstu valūtā no kapitālsabiedrībām</t>
  </si>
  <si>
    <t>8.6.0.0.</t>
  </si>
  <si>
    <t>Procentu ieņēmumi par depozītiem, kontu atlikumiem un valsts parāda vērtspapīriem</t>
  </si>
  <si>
    <t>8.6.1.0.</t>
  </si>
  <si>
    <t>Valsts budžeta procentu ieņēmumi par aizdevumiem nacionālajā valūtā no valsts budžeta iestādēm, izņemot valsts speciālo sociālās apdrošināšanas budžetu</t>
  </si>
  <si>
    <t>8.4.1.2.</t>
  </si>
  <si>
    <t>Valsts budžeta procentu ieņēmumi par aizdevumiem nacionālajā valūtā no valsts sociālās apdrošināšanas budžeta</t>
  </si>
  <si>
    <t>8.4.1.3.</t>
  </si>
  <si>
    <t>Valsts budžeta procentu ieņēmumi par aizdevumiem nacionālajā valūtā no pašvaldībām</t>
  </si>
  <si>
    <t>8.4.1.9.</t>
  </si>
  <si>
    <t>Valsts budžeta procentu ieņēmumi par aizdevumiem nacionālajā valūtā no kapitālsabiedrībām</t>
  </si>
  <si>
    <t>8.4.2.0.</t>
  </si>
  <si>
    <t>Pašvaldību budžetu procentu ieņēmumi par aizdevumiem nacionālajā valūtā</t>
  </si>
  <si>
    <t>8.4.2.1.</t>
  </si>
  <si>
    <t>Pašvaldību budžetu procentu ieņēmumi par aizdevumiem nacionālajā valūtā no pašvaldību iestādēm</t>
  </si>
  <si>
    <t>8.4.2.9.</t>
  </si>
  <si>
    <t>Pašvaldību budžetu procentu ieņēmumi par aizdevumiem nacionālajā valūtā no kapitālsabiedrībām</t>
  </si>
  <si>
    <t>8.5.0.0.</t>
  </si>
  <si>
    <t>Procentu ieņēmumi par aizdevumiem ārvalstu valūtā</t>
  </si>
  <si>
    <t>8.5.1.0.</t>
  </si>
  <si>
    <t>Valsts budžeta procentu ieņēmumi par aizdevumiem ārvalstu valūtā</t>
  </si>
  <si>
    <t>8.5.1.1.</t>
  </si>
  <si>
    <t>Valsts budžeta procentu ieņēmumi par aizdevumiem ārvalstu valūtā no valsts budžeta iestādēm, izņemot valsts speciālo sociālās apdrošināšanas budžetu</t>
  </si>
  <si>
    <t>8.5.1.2.</t>
  </si>
  <si>
    <t>Valsts budžeta procentu ieņēmumi par aizdevumiem ārvalstu valūtā no valsts sociālās apdrošināšanas budžeta</t>
  </si>
  <si>
    <t>8.5.1.3.</t>
  </si>
  <si>
    <t>Ieņēmumi no valūtas kursa svārstībām attiecībā uz ziedojumu un dāvinājumu, budžeta iestāžu sniegtajiem maksas pakalpojumiem un citiem pašu ieņēmumiem</t>
  </si>
  <si>
    <t>21.3.1.4.</t>
  </si>
  <si>
    <t>Ieņēmumi no valūtas kursa svārstībām attiecībā uz citu budžeta iestāžu sniegtajiem maksas pakalpojumiem un citiem pašu ieņēmumiem</t>
  </si>
  <si>
    <t>21.3.2.0.</t>
  </si>
  <si>
    <t>Ieņēmumu zaudējumi no valūtas kursa svārstībām attiecībā uz budžeta iestāžu sniegtajiem maksas pakalpojumiem un citiem pašu ieņēmumiem</t>
  </si>
  <si>
    <t>21.3.2.1.</t>
  </si>
  <si>
    <t>Valsts budžeta procentu ieņēmumi par aizdevumiem ārvalstu valūtā no pašvaldībām</t>
  </si>
  <si>
    <t>8.5.1.9.</t>
  </si>
  <si>
    <t>9.3.6.2.</t>
  </si>
  <si>
    <t>B cukura ražošanas nodeva</t>
  </si>
  <si>
    <t>9.3.6.3.</t>
  </si>
  <si>
    <t>Papildu cukura ražošanas nodeva</t>
  </si>
  <si>
    <t>9.3.6.4.</t>
  </si>
  <si>
    <t>C cukura ražošanas nodeva</t>
  </si>
  <si>
    <t>9.3.6.5.</t>
  </si>
  <si>
    <t>Cukura nodeva par cukura pārpalikumu</t>
  </si>
  <si>
    <t>9.3.7.0.</t>
  </si>
  <si>
    <t>Līdzdalība asociēto uzņēmumu kapitālā, kas nav akcijas</t>
  </si>
  <si>
    <t>F55010016</t>
  </si>
  <si>
    <t>Kapitāldaļu iegāde līdzdalībai asociēto uzņēmumu kapitālā, kas nav akcijas</t>
  </si>
  <si>
    <t>F55010026</t>
  </si>
  <si>
    <t>Kapitāldaļu pārdošana līdzdalībai asociēto uzņēmumu kapitālā, kas nav akcijas</t>
  </si>
  <si>
    <t>F55010007</t>
  </si>
  <si>
    <t>Līdzdalība pārējo komersantu kapitālā, kuru akcijas tiek kotētas fondu biržās</t>
  </si>
  <si>
    <t>F55010017</t>
  </si>
  <si>
    <t>21.1.9.2.</t>
  </si>
  <si>
    <t>Ieņēmumi no citu valstu finanšu palīdzības programmu īstenošanas</t>
  </si>
  <si>
    <t>21.2.0.0.</t>
  </si>
  <si>
    <t>21.2.1.0.</t>
  </si>
  <si>
    <t>Ārvalstu finanšu palīdzība atmaksām valsts pamatbudžetam</t>
  </si>
  <si>
    <t>21.2.9.0.</t>
  </si>
  <si>
    <t>Pārējā ārvalstu finanšu palīdzība</t>
  </si>
  <si>
    <t>5.0.</t>
  </si>
  <si>
    <t>Transferti</t>
  </si>
  <si>
    <t>18.0.0.0.</t>
  </si>
  <si>
    <t>18.1.0.0.</t>
  </si>
  <si>
    <t>Valsts pamatbudžeta savstarpējie transferti</t>
  </si>
  <si>
    <t>18.1.1.0.</t>
  </si>
  <si>
    <t>18.1.1.1.</t>
  </si>
  <si>
    <t>Atmaksa valsts pamatbudžetā par valsts budžeta iestādes Eiropas Reģionālās attīstības fonda līdzfinansēto projektu un (vai) pasākumu īstenošanā veiktajiem uzturēšanas izdevumiem</t>
  </si>
  <si>
    <t>18.1.1.2.</t>
  </si>
  <si>
    <t>Atmaksa valsts pamatbudžetā par valsts budžeta iestādes Eiropas Reģionālās attīstības fonda finansēto projektu un (vai) pasākumu īstenošanā veiktajiem kapitālajiem izdevumiem</t>
  </si>
  <si>
    <t>Akcijas un cita līdzdalība komersantu pašu kapitālā, neskaitot kopieguldījumu fondu akcijas (pārdošana)</t>
  </si>
  <si>
    <t>F56010000</t>
  </si>
  <si>
    <t>Kopieguldījumu fondu akcijas</t>
  </si>
  <si>
    <t>F56010010</t>
  </si>
  <si>
    <t>Kopieguldījumu fondu akciju iegāde</t>
  </si>
  <si>
    <t>F56010020</t>
  </si>
  <si>
    <t>Kopieguldījumu fondu akciju pārdošana</t>
  </si>
  <si>
    <t>Fin_klasif_ista</t>
  </si>
  <si>
    <t>9999.12.31</t>
  </si>
  <si>
    <t>FINANSĒŠANA</t>
  </si>
  <si>
    <t>X</t>
  </si>
  <si>
    <t>Naudas sodi, ko uzliek Valsts ieņēmumu dienesta Akcīzes preču pārvalde</t>
  </si>
  <si>
    <t>10.1.2.3.</t>
  </si>
  <si>
    <t>Akcīzes nodoklis smalki sagrieztai smēķējamai tabakai cigarešu uztīšanai</t>
  </si>
  <si>
    <t>5.2.4.4.</t>
  </si>
  <si>
    <t>Akcīzes nodoklis citai smēķējamai tabakai</t>
  </si>
  <si>
    <t>5.2.5.0.</t>
  </si>
  <si>
    <t>Akcīzes nodokļa atmaksas saskaņā ar likumu „Par akcīzes nodokli”</t>
  </si>
  <si>
    <t>5.2.5.1.</t>
  </si>
  <si>
    <t>Akcīzes nodokļa atmaksas diplomātiem un starptautiskajām organizācijām, kas atrodas Latvijas Republikā, par Latvijas Republikā iegādātajiem alkoholiskajiem dzērieniem</t>
  </si>
  <si>
    <t>5.2.5.2.</t>
  </si>
  <si>
    <t>Akcīzes nodokļa atmaksas diplomātiem un starptautiskajām organizācijām, kas atrodas Latvijas Republikā, par Latvijas Republikā iegādātajiem tabakas izstrādājumiem</t>
  </si>
  <si>
    <t>5.2.5.3.</t>
  </si>
  <si>
    <t>Akcīzes nodokļa atmaksas diplomātiem un starptautiskajām organizācijām, kas atrodas Latvijas Republikā, par Latvijas Republikā iegādātajām pārējām akcīzes precēm</t>
  </si>
  <si>
    <t>5.2.5.4.</t>
  </si>
  <si>
    <t>Akcīzes nodokļa atmaksas diplomātiem un starptautiskajām organizācijām, kas atrodas Latvijas Republikā, par Latvijas Republikā iegādātajiem naftas produktiem</t>
  </si>
  <si>
    <t>5.2.5.5.</t>
  </si>
  <si>
    <t>Akcīzes nodokļa atmaksas par degvieleļļu, tās aizstājējproduktiem un komponentiem, kuru kolorimetriskais indekss ir vienāds ar 2,0 vai lielāks vai kinemātiskā viskozitāte 50°C ir mazāka par 25mm2/s vai lielāka un kuri tika izmantoti siltuma ražošanai telpu apkurei un karstā ūdens sagatavošanai</t>
  </si>
  <si>
    <t>5.2.5.6.</t>
  </si>
  <si>
    <t>Akcīzes nodokļa atmaksas diplomātiem un starptautiskajām organizācijām, kas atrodas Latvijas Republikā, par Latvijas Republikā iegādāto dabasgāzi</t>
  </si>
  <si>
    <t>5.2.8.0.</t>
  </si>
  <si>
    <t>Akcīzes nodoklis kafijai</t>
  </si>
  <si>
    <t>5.3.0.0.</t>
  </si>
  <si>
    <t>Iekasētais akcīzes nodoklis, ievedot preces izlaišanai brīvam apgrozījumam (importējot)</t>
  </si>
  <si>
    <t>5.3.1.0.</t>
  </si>
  <si>
    <t>5.3.1.2.</t>
  </si>
  <si>
    <t>5.3.1.3.</t>
  </si>
  <si>
    <t>5.3.1.4.</t>
  </si>
  <si>
    <t>5.3.1.5.</t>
  </si>
  <si>
    <t>5.3.1.9.</t>
  </si>
  <si>
    <t>5.3.2.0.</t>
  </si>
  <si>
    <t>5.3.3.0.</t>
  </si>
  <si>
    <t>5.3.4.0.</t>
  </si>
  <si>
    <t>5.3.4.1. </t>
  </si>
  <si>
    <t>5.3.4.2.</t>
  </si>
  <si>
    <t>5.3.4.3.</t>
  </si>
  <si>
    <t>5.3.4.4.</t>
  </si>
  <si>
    <t>5.3.6.0.</t>
  </si>
  <si>
    <t>Akcīzes nodoklis dabasgāzei</t>
  </si>
  <si>
    <t>5.3.6.1.</t>
  </si>
  <si>
    <t>Akcīzes nodoklis dabasgāzei, kas tiek izmantota kā kurināmais</t>
  </si>
  <si>
    <t>5.3.6.2.</t>
  </si>
  <si>
    <t>Akcīzes nodoklis dabasgāzei, kas tiek izmantota kā degviela</t>
  </si>
  <si>
    <t>5.3.7.0.</t>
  </si>
  <si>
    <t>Akcīzes nodoklis naftas produktiem</t>
  </si>
  <si>
    <t>5.3.7.1.</t>
  </si>
  <si>
    <t>Akcīzes nodoklis svinu nesaturošam benzīnam, tā aizstājējproduktiem un komponentiem</t>
  </si>
  <si>
    <t>5.3.7.2.</t>
  </si>
  <si>
    <t>Akcīzes nodoklis dīzeļdegvielai (gāzeļļai), tās aizstājējproduktiem un komponentiem</t>
  </si>
  <si>
    <t>Naudas sodi, ko uzliek Valsts ieņēmumu dienesta muitas iestādes</t>
  </si>
  <si>
    <t>10.1.3.0.</t>
  </si>
  <si>
    <t>Naudas sodi par kaitējumu videi</t>
  </si>
  <si>
    <t>10.1.3.1.</t>
  </si>
  <si>
    <t>Naudas sodi par zivju resursiem nodarītajiem zaudējumiem</t>
  </si>
  <si>
    <t>10.1.3.2.</t>
  </si>
  <si>
    <t>Naudas sodi par meža resursiem nodarītajiem kaitējumiem</t>
  </si>
  <si>
    <t>10.1.3.3.</t>
  </si>
  <si>
    <t>Naudas sodi par vides aizsardzības prasību regulējošo tiesību aktu pārkāpumiem</t>
  </si>
  <si>
    <t>10.1.4.0.</t>
  </si>
  <si>
    <t>Naudas sodi, ko uzliek pašvaldības</t>
  </si>
  <si>
    <t>10.1.9.0.</t>
  </si>
  <si>
    <t>Pārējie naudas sodi</t>
  </si>
  <si>
    <t>10.1.9.1.</t>
  </si>
  <si>
    <t>Naudas sodi, ko uzliek Centrālā Statistikas pārvalde</t>
  </si>
  <si>
    <t>10.1.9.2.</t>
  </si>
  <si>
    <t>Naudas sodi, ko uzliek Datu valsts inspekcija</t>
  </si>
  <si>
    <t>10.1.9.3.</t>
  </si>
  <si>
    <t>Naudas sodi, ko uzliek Pārtikas un veterinārais dienests</t>
  </si>
  <si>
    <t>10.1.9.4.</t>
  </si>
  <si>
    <t>Naudas sodi, ko uzliek Patērētāju tiesību aizsardzības centrs</t>
  </si>
  <si>
    <t>10.1.9.5.</t>
  </si>
  <si>
    <t>Naudas sodi, ko uzliek Valsts valodas centrs</t>
  </si>
  <si>
    <t>10.1.9.9.</t>
  </si>
  <si>
    <t>Naudas sodi, ko uzliek pārējās iestādes, kas nav klasificētas iepriekšminētajos kodos</t>
  </si>
  <si>
    <t>10.2.0.0.</t>
  </si>
  <si>
    <t>Iemaksas no pārbaudēs atklātām slēpto un samazināto ienākumu summām</t>
  </si>
  <si>
    <t>10.2.1.0.</t>
  </si>
  <si>
    <t>Iemaksas no Valsts ieņēmumu dienesta pārbaudēs atklātām slēpto un samazināto ienākumu summām</t>
  </si>
  <si>
    <t>10.2.2.0.</t>
  </si>
  <si>
    <t>Iemaksas no muitas iestāžu pārbaudēs atklātām slēpto un samazināto ienākumu summām</t>
  </si>
  <si>
    <t>10.2.9.0.</t>
  </si>
  <si>
    <t>Pārējās iemaksas no pārbaudēs atklātām slēpto un samazināto ienākumu summām</t>
  </si>
  <si>
    <t>10.3.0.0.</t>
  </si>
  <si>
    <t>Soda sankcijas par vispārējiem nodokļu maksāšanas pārkāpumiem</t>
  </si>
  <si>
    <t>10.5.0.0.</t>
  </si>
  <si>
    <t>Naudas sodi par valsts budžeta līdzfinansējuma neattaisnotajiem izdevumiem</t>
  </si>
  <si>
    <t>10.5.1.0.</t>
  </si>
  <si>
    <t>10.5.2.0.</t>
  </si>
  <si>
    <t>Naudas sodi par SAPARD projektu valsts budžeta līdzfinansējuma neattaisnotajiem izdevumiem</t>
  </si>
  <si>
    <t>10.6.0.0.</t>
  </si>
  <si>
    <t>Naudas sodi par Eiropas Savienības līdzfinansējuma neattaisnotajiem izdevumiem</t>
  </si>
  <si>
    <t>12.0.0.0.</t>
  </si>
  <si>
    <t>12.1.0.0.</t>
  </si>
  <si>
    <t>Ieņēmumi no valstij piekritīgās mantas realizācijas</t>
  </si>
  <si>
    <t>12.1.1.0.</t>
  </si>
  <si>
    <t>Ieņēmumi no valstij piekritīgās mantas realizācijas pēc muitas iestādes pieņemtā lēmuma</t>
  </si>
  <si>
    <t>12.1.2.0.</t>
  </si>
  <si>
    <t>Ieņēmumi no valstij piekritīgās mantas realizācijas pēc Valsts ieņēmumu dienesta iestāžu (izņemot muitu) pieņemtā lēmuma</t>
  </si>
  <si>
    <t>12.1.3.0.</t>
  </si>
  <si>
    <t>Ieņēmumi no konfiscēto zvejas rīku, zvejas līdzekļu un zivju realizācijas</t>
  </si>
  <si>
    <t>12.1.4.0.</t>
  </si>
  <si>
    <t>Ieņēmumi no konfiscētās mantas, preču un citu priekšmetu realizācijas pēc Valsts policijas un Valsts robežsardzes pieņemtā lēmuma</t>
  </si>
  <si>
    <t>12.1.5.0.</t>
  </si>
  <si>
    <t>Ieņēmumi no valstij piekritīgās mantas realizācijas saskaņā ar Eiropas Savienības dalībvalstu konfiskācijas rīkojuma izpildi</t>
  </si>
  <si>
    <t>12.1.9.0.</t>
  </si>
  <si>
    <t>Ieņēmumi no valstij piekritīgās mantas realizācijas pēc citu valsts institūciju pieņemtā lēmuma</t>
  </si>
  <si>
    <t>12.2.0.0.</t>
  </si>
  <si>
    <t>Nenodokļu ieņēmumi un ieņēmumi no zaudējumu atlīdzībām un kompensācijām</t>
  </si>
  <si>
    <t>12.2.1.0.</t>
  </si>
  <si>
    <t>Ieņēmumi no politisko organizāciju (partiju) pretlikumīgo un anonīmo dāvinājumu (ziedojumu) finanšu līdzekļu pārskaitījuma valsts budžetā</t>
  </si>
  <si>
    <t>12.2.2.0.</t>
  </si>
  <si>
    <t>Ieņēmumi no valsts amatpersonas labprātīgas atlīdzības par valstij nodarīto zaudējumu</t>
  </si>
  <si>
    <t>12.2.3.0.</t>
  </si>
  <si>
    <t>Ieņēmumi no ūdenstilpju un zvejas tiesību nomas un zvejas tiesību rūpnieciskas izmantošanas (licences)</t>
  </si>
  <si>
    <t>12.2.4.0.</t>
  </si>
  <si>
    <t>Ieņēmumi no ūdenstilpju un zvejas tiesību nomas un zvejas tiesību nerūpnieciskas izmantošanas (makšķerēšanas kartes )</t>
  </si>
  <si>
    <t>12.2.5.0.</t>
  </si>
  <si>
    <t>Ieņēmumi no ieturētā nodrošinājuma lauksaimniecības un pārstrādāto lauksaimniecības produktu ārējās tirdzniecības režīma noteikumu kārtības neievērošanu</t>
  </si>
  <si>
    <t>12.2.6.0.</t>
  </si>
  <si>
    <t>Ieņēmumi no zaudējumu atlīdzības par meža resursiem nodarītiem kaitējumiem</t>
  </si>
  <si>
    <t>12.2.7.0.</t>
  </si>
  <si>
    <t>Ieņēmumi no zaudējumu atlīdzības par zivju resursiem nodarītiem zaudējumiem</t>
  </si>
  <si>
    <t>12.2.8.0.</t>
  </si>
  <si>
    <t>Ieņēmumi no zaudējumu atlīdzības par videi nodarītajiem zaudējumiem</t>
  </si>
  <si>
    <t>12.2.9.0.</t>
  </si>
  <si>
    <t>Ieņēmumi no mobilo telekomunikāciju licences izsoles</t>
  </si>
  <si>
    <t>12.3.0.0.</t>
  </si>
  <si>
    <t>Dažādi nenodokļu ieņēmumi</t>
  </si>
  <si>
    <t>12.3.1.0.</t>
  </si>
  <si>
    <t>Ieņēmumi no privatizācijas</t>
  </si>
  <si>
    <t>12.3.1.1.</t>
  </si>
  <si>
    <t>Ieņēmumi no apbūvēta zemesgabala privatizācijas</t>
  </si>
  <si>
    <t>12.3.1.2.</t>
  </si>
  <si>
    <t>Ieņēmumi no dzīvojamo māju privatizācijas</t>
  </si>
  <si>
    <t>12.3.1.3.</t>
  </si>
  <si>
    <t>Ieņēmumi no neapbūvēta zemesgabala privatizācijas</t>
  </si>
  <si>
    <t>Atmaksa valsts pamatbudžetā par valsts budžeta iestādes Zivsaimniecības vadības finansēšanas instrumenta līdzfinansēto projektu un (vai) pasākumu īstenošanā veiktajiem kapitālajiem izdevumiem</t>
  </si>
  <si>
    <t>18.1.1.9.</t>
  </si>
  <si>
    <t>6250</t>
  </si>
  <si>
    <t>6259</t>
  </si>
  <si>
    <t>No nodarbinātības speciālā budžeta ieskaitītie līdzekļi Valsts sociālās apdrošināšanas aģentūrai</t>
  </si>
  <si>
    <t>18.5.2.8.</t>
  </si>
  <si>
    <t>No darba negadījumu speciālā budžeta ieskaitītie līdzekļi Valsts sociālās apdrošināšanas aģentūrai</t>
  </si>
  <si>
    <t>18.5.2.9.</t>
  </si>
  <si>
    <t>No invaliditātes, maternitātes un slimības speciālā budžeta ieskaitītie līdzekļi Valsts sociālās apdrošināšanas aģentūrai</t>
  </si>
  <si>
    <t>18.5.3.0.</t>
  </si>
  <si>
    <t>18.6.0.0.</t>
  </si>
  <si>
    <t>18.6.1.0.</t>
  </si>
  <si>
    <t>Pašvaldību budžetā saņemtā valsts budžeta dotācija</t>
  </si>
  <si>
    <t>18.6.2.0.</t>
  </si>
  <si>
    <t>18.6.3.0.</t>
  </si>
  <si>
    <t>18.6.4.0.</t>
  </si>
  <si>
    <t>Pašvaldību budžetā saņemtā dotācija no pašvaldību finanšu izlīdzināšanas fonda</t>
  </si>
  <si>
    <t>18.6.9.0.</t>
  </si>
  <si>
    <t>18.7.0.0.</t>
  </si>
  <si>
    <t>Pašvaldību budžetā saņemtie kapitālo izdevumu transferti un mērķdotācijas no valsts budžeta</t>
  </si>
  <si>
    <t>18.7.1.0.</t>
  </si>
  <si>
    <t>Mērķdotācijas pašvaldību kapitālajiem izdevumiem</t>
  </si>
  <si>
    <t>22.1.0.0.</t>
  </si>
  <si>
    <t>Valsts sociālās apdrošināšanas speciālā budžeta ieņēmumi no valūtas kursa svārstībām</t>
  </si>
  <si>
    <t>22.1.1.0.</t>
  </si>
  <si>
    <t>Ieņēmumi no valūtas kursa svārstībām attiecībā uz valsts sociālās apdrošināšanas speciālā budžeta ieņēmumiem</t>
  </si>
  <si>
    <t>22.1.2.0.</t>
  </si>
  <si>
    <t>Ieņēmumu zaudējumi no valūtas kursa svārstībām attiecībā uz valsts sociālās apdrošināšanas speciālā budžeta ieņēmumiem</t>
  </si>
  <si>
    <t>22.3.0.0.</t>
  </si>
  <si>
    <t>Procentu ieņēmumi par valsts sociālās apdrošināšanas speciālā budžeta līdzekļiem depozītā vai kontu atlikumiem</t>
  </si>
  <si>
    <t>4.0.</t>
  </si>
  <si>
    <t>4.1.</t>
  </si>
  <si>
    <t>20.0.0.0.</t>
  </si>
  <si>
    <t>20.1.0.0.</t>
  </si>
  <si>
    <t>Iemaksas valsts budžetā no Eiropas Savienības pirms pievienošanās finanšu palīdzības</t>
  </si>
  <si>
    <t>20.1.1.0.</t>
  </si>
  <si>
    <t>Ieņēmumi valsts budžetā no Eiropas Savienības pirms pievienošanās finanšu palīdzības</t>
  </si>
  <si>
    <t>20.1.2.0.</t>
  </si>
  <si>
    <t>Atmaksa no Eiropas Savienības pirms pievienošanās finanšu palīdzības gala maksājuma</t>
  </si>
  <si>
    <t>20.1.3.0.</t>
  </si>
  <si>
    <t>Atlīdzība par valsts budžeta līdzfinansējuma neattaisnotajiem izdevumiem par iepriekšējiem saimnieciskiem gadiem</t>
  </si>
  <si>
    <t>20.1.3.1.</t>
  </si>
  <si>
    <t>Atlīdzība par ISPA projektu valsts budžeta līdzfinansējuma neattaisnotajiem izdevumiem par iepriekšējiem saimnieciskiem gadiem</t>
  </si>
  <si>
    <t>20.1.3.2.</t>
  </si>
  <si>
    <t>Atlīdzība par SAPARD projektu valsts budžeta līdzfinansējuma neattaisnotajiem izdevumiem par iepriekšējiem saimnieciskiem gadiem</t>
  </si>
  <si>
    <t>20.1.4.0.</t>
  </si>
  <si>
    <t>Atmaksa valsts budžetā no Eiropas Savienības līdzekļu maksājumu uzkrātajiem procentiem</t>
  </si>
  <si>
    <t>20.2.0.0.</t>
  </si>
  <si>
    <t>2200</t>
  </si>
  <si>
    <t>Pakalpojumi</t>
  </si>
  <si>
    <t>2230</t>
  </si>
  <si>
    <t>Iestādes administratīvie izdevumi un ar iestādes darbības nodrošināšanu saistītie izdevumi</t>
  </si>
  <si>
    <t>2236</t>
  </si>
  <si>
    <t>Bankas komisija, pakalpojumi</t>
  </si>
  <si>
    <t>2240</t>
  </si>
  <si>
    <t>Remontdarbi un iestāžu uzturēšanas pakalpojumi (izņemot ēku, būvju un ceļu kapitālo remontu)</t>
  </si>
  <si>
    <t>2241</t>
  </si>
  <si>
    <t>2249</t>
  </si>
  <si>
    <t>Pārējie remontdarbu un iestāžu uzturēšanas pakalpojumi</t>
  </si>
  <si>
    <t>2260</t>
  </si>
  <si>
    <t>Īre un noma</t>
  </si>
  <si>
    <t>Bezprocentu likmes vidēja termiņa aizņēmumi latos</t>
  </si>
  <si>
    <t>F40223210</t>
  </si>
  <si>
    <t>Bezprocentu likmes vidēja termiņa aizņēmumi eiro valūtā (latos)</t>
  </si>
  <si>
    <t>F40223310</t>
  </si>
  <si>
    <t>Bezprocentu likmes vidēja termiņa aizņēmumi pārējās valūtās (latos)</t>
  </si>
  <si>
    <t>F40220020</t>
  </si>
  <si>
    <t>Saņemto vidēja termiņa aizņēmumu atmaksa</t>
  </si>
  <si>
    <t>F40221020</t>
  </si>
  <si>
    <t>Saņemto fiksētas likmes vidēja termiņa aizņēmumu atmaksa</t>
  </si>
  <si>
    <t>F40221120</t>
  </si>
  <si>
    <t>F40221220</t>
  </si>
  <si>
    <t>F40221320</t>
  </si>
  <si>
    <t>F40222020</t>
  </si>
  <si>
    <t>Saņemto mainīgas likmes vidēja termiņa aizņēmumu atmaksa</t>
  </si>
  <si>
    <t>F40222120</t>
  </si>
  <si>
    <t>F40222220</t>
  </si>
  <si>
    <t>F40222320</t>
  </si>
  <si>
    <t>F40223020</t>
  </si>
  <si>
    <t>Saņemto bezprocentu likmes vidēja termiņa aizņēmumu atmaksa</t>
  </si>
  <si>
    <t>F40223120</t>
  </si>
  <si>
    <t>F40223220</t>
  </si>
  <si>
    <t>F40223320</t>
  </si>
  <si>
    <t>F40320010</t>
  </si>
  <si>
    <t>Saņemtie ilgtermiņa aizņēmumi</t>
  </si>
  <si>
    <t>F40321010</t>
  </si>
  <si>
    <t>Saņemtie fiksētas likmes ilgtermiņa aizņēmumi</t>
  </si>
  <si>
    <t>F40321110</t>
  </si>
  <si>
    <t>Fiksētas likmes ilgtermiņa aizņēmumi latos</t>
  </si>
  <si>
    <t>F40321210</t>
  </si>
  <si>
    <t>Fiksētas likmes ilgtermiņa aizņēmumi eiro valūtā (latos)</t>
  </si>
  <si>
    <t>F40321310</t>
  </si>
  <si>
    <t>Fiksētas likmes ilgtermiņa aizņēmumi pārējās valūtās (latos)</t>
  </si>
  <si>
    <t>F40322010</t>
  </si>
  <si>
    <t>Saņemtie mainīgas likmes ilgtermiņa aizņēmumi</t>
  </si>
  <si>
    <t>F40322110</t>
  </si>
  <si>
    <t>Mainīgas likmes ilgtermiņa aizņēmumi latos</t>
  </si>
  <si>
    <t>F40322210</t>
  </si>
  <si>
    <t>Mainīgas likmes ilgtermiņa aizņēmumi eiro valūtā (latos)</t>
  </si>
  <si>
    <t>F40322310</t>
  </si>
  <si>
    <t>Mainīgas likmes ilgtermiņa aizņēmumi pārējās valūtās (latos)</t>
  </si>
  <si>
    <t>F40323010</t>
  </si>
  <si>
    <t>Subsīdijas, dotācijas un sociālie pabalsti (3000+6000)</t>
  </si>
  <si>
    <t>Uzturēšanas izdevumi</t>
  </si>
  <si>
    <t>Kārtējie izdevumi (1000+2000)</t>
  </si>
  <si>
    <t>09.211</t>
  </si>
  <si>
    <t>Sākumskolas (ISCED-97 1.līmenis vai tā daļa)</t>
  </si>
  <si>
    <t>Akcīzes nodoklis svinu saturošam benzīnam, tā aizstājējproduktiem un komponentiem</t>
  </si>
  <si>
    <t>5.3.7.4.</t>
  </si>
  <si>
    <t>Akcīzes nodoklis petrolejai, tās aizstājējproduktiem un komponentiem</t>
  </si>
  <si>
    <t>5.3.7.5.</t>
  </si>
  <si>
    <t>Akcīzes nodoklis degvieleļļai, tās aizstājējproduktiem un komponentiem, kuru kolorimetriskais indekss ir vienāds vai lielāks par 2,0 vai kinemātiskā viskozitāte 50oC ir vienāda ar 25 mm2/s vai lielāka par 25mm2/s</t>
  </si>
  <si>
    <t>5.3.7.6.</t>
  </si>
  <si>
    <t>Akcīzes nodoklis naftas gāzēm un pārējiem gāzveida ogļūdeņražiem</t>
  </si>
  <si>
    <t>5.3.7.7.</t>
  </si>
  <si>
    <t>Akcīzes nodoklis petrolejai, tās aizstājējproduktiem un komponentiem, ko izmanto par kurināmo</t>
  </si>
  <si>
    <t>5.3.7.8.</t>
  </si>
  <si>
    <t>Akcīzes nodoklis dīzeļdegvielai (gāzeļļai), tās aizstājējproduktiem un komponentiem, ko izmanto par kurināmo</t>
  </si>
  <si>
    <t>5.3.7.9.</t>
  </si>
  <si>
    <t>Akcīzes nodoklis degvieleļļai, tās aizstājējproduktiem un komponentiem, kuru kolorimetriskais indekss ir mazāks par 2,0 un kinemātiskā viskozitāte 50oC ir mazāka par 25 mm2/st, ko izmanto kā kurināmo</t>
  </si>
  <si>
    <t>5.3.8.0.</t>
  </si>
  <si>
    <t>5.3.9.0.</t>
  </si>
  <si>
    <t>2000</t>
  </si>
  <si>
    <t>Preces un pakalpojumi</t>
  </si>
  <si>
    <t>Akcijas un cita līdzdalība komersantu pašu kapitālā</t>
  </si>
  <si>
    <t>F55010000</t>
  </si>
  <si>
    <t>Akcijas un cita līdzdalība komersantu pašu kapitālā, neskaitot kopieguldījumu fondu akcijas</t>
  </si>
  <si>
    <t>F55010001</t>
  </si>
  <si>
    <t>Līdzdalība radniecīgo uzņēmumu kapitālā, kuru akcijas tiek kotētas fondu biržās</t>
  </si>
  <si>
    <t>F55010011</t>
  </si>
  <si>
    <t>Kapitāldaļu iegāde līdzdalībai radniecīgo uzņēmumu kapitālā, kuru akcijas tiek kotētas fondu biržās</t>
  </si>
  <si>
    <t>F55010021</t>
  </si>
  <si>
    <t>Kapitāldaļu pārdošana līdzdalībai radniecīgo uzņēmumu kapitālā, kuru akcijas tiek kotētas fondu biržās</t>
  </si>
  <si>
    <t>F55010002</t>
  </si>
  <si>
    <t>Līdzdalība radniecīgo uzņēmumu kapitālā, kuru akcijas netiek kotētas fondu biržās</t>
  </si>
  <si>
    <t>F55010012</t>
  </si>
  <si>
    <t>Kapitāldaļu iegāde līdzdalībai radniecīgo uzņēmumu kapitālā, kuru akcijas netiek kotētas fondu biržās</t>
  </si>
  <si>
    <t>F55010022</t>
  </si>
  <si>
    <t>Kapitāldaļu pārdošana līdzdalībai radniecīgo uzņēmumu kapitālā, kuru akcijas netiek kotētas fondu biržās</t>
  </si>
  <si>
    <t>F55010003</t>
  </si>
  <si>
    <t>Līdzdalība radniecīgo uzņēmumu kapitālā, kas nav akcijas</t>
  </si>
  <si>
    <t>F55010013</t>
  </si>
  <si>
    <t>Kapitāldaļu iegāde līdzdalībai radniecīgo uzņēmumu kapitālā, kas nav akcijas</t>
  </si>
  <si>
    <t>F55010023</t>
  </si>
  <si>
    <t>Kapitāldaļu pārdošana līdzdalībai radniecīgo uzņēmumu kapitālā, kas nav akcijas</t>
  </si>
  <si>
    <t>F55010004</t>
  </si>
  <si>
    <t>Līdzdalība asociēto uzņēmumu kapitālā, kuru akcijas tiek kotētas fondu biržās</t>
  </si>
  <si>
    <t>F55010014</t>
  </si>
  <si>
    <t>Kapitāldaļu iegāde līdzdalībai asociēto uzņēmumu kapitālā, kuru akcijas tiek kotētas fondu biržās</t>
  </si>
  <si>
    <t>F55010024</t>
  </si>
  <si>
    <t>Kapitāldaļu pārdošana līdzdalībai asociēto uzņēmumu kapitālā, kuru akcijas tiek kotētas fondu biržās</t>
  </si>
  <si>
    <t>F55010005</t>
  </si>
  <si>
    <t>Līdzdalība asociēto uzņēmumu kapitālā, kuru akcijas netiek kotētas fondu biržās</t>
  </si>
  <si>
    <t>F55010015</t>
  </si>
  <si>
    <t>Kapitāldaļu iegāde līdzdalībai asociēto uzņēmumu kapitālā, kuru akcijas netiek kotētas fondu biržās</t>
  </si>
  <si>
    <t>F55010025</t>
  </si>
  <si>
    <t>Kapitāldaļu pārdošana asociēto uzņēmumu kapitālā, kuru akcijas netiek kotētas fondu biržās</t>
  </si>
  <si>
    <t>F55010006</t>
  </si>
  <si>
    <t>Akcīzes nodoklis dīzeļdegvielai (gāzeļļai), tās aizstājējproduktiem un komponentiem, kuriem pievienota no rapša sēklu eļļas iegūta biodīzeļdegviela, ja biodīzeļdegviela veido vismaz 30 tilpumprocentus</t>
  </si>
  <si>
    <t>5.3.9.6.</t>
  </si>
  <si>
    <t>Akcīzes nodoklis eļļas atkritumiem, kuri ietilpst Kombinētās nomenklatūras 2710.preču pozīcijā</t>
  </si>
  <si>
    <t>5.6.0.0.</t>
  </si>
  <si>
    <t>Iekšzemē iekasētais akcīzes nodoklis naftas produktiem un dabasgāzei</t>
  </si>
  <si>
    <t>5.6.6.0.</t>
  </si>
  <si>
    <t>Iekšzemē iekasētais akcīzes nodoklis dabasgāzei</t>
  </si>
  <si>
    <t>5.6.6.1.</t>
  </si>
  <si>
    <t>5.6.6.2.</t>
  </si>
  <si>
    <t>5.6.7.0.</t>
  </si>
  <si>
    <t>Iekšzemē iekasētais akcīzes nodoklis naftas produktiem</t>
  </si>
  <si>
    <t>5.6.7.1.</t>
  </si>
  <si>
    <t>5.6.7.2.</t>
  </si>
  <si>
    <t>5.6.7.3.</t>
  </si>
  <si>
    <t>5.6.7.4.</t>
  </si>
  <si>
    <t>5.6.7.5.</t>
  </si>
  <si>
    <t>Akcīzes nodoklis degvieleļļai, tās aizstājējproduktiem un komponentiem, kuru kolorimetriskais indekss ir vienāds vai lielāks par 2,0 vai kinemātiskā viskozitāte 50oC ir vienāda ar 25 mm2/s vai lielāka par 25 mm2/s</t>
  </si>
  <si>
    <t>5.6.7.6.</t>
  </si>
  <si>
    <t>5.6.7.7.</t>
  </si>
  <si>
    <t>5.6.7.8.</t>
  </si>
  <si>
    <t>5.6.7.9.</t>
  </si>
  <si>
    <t>Akcīzes nodoklis degvieleļļai, tās aizstājējproduktiem un komponentiem, kuru kolorimetriskais indekss ir mazāks par 2,0 un kinemātiskā viskozitāte 50oC ir mazāka 25 mm2/s, ko izmanto kā kurināmo</t>
  </si>
  <si>
    <t>5.6.9.0.</t>
  </si>
  <si>
    <t>Iekšzemē iekasētais akcīzes nodoklis naftas produktiem, kas nav uzskaitīts 5.6.7.0. kodu grupā</t>
  </si>
  <si>
    <t>5.6.9.1.</t>
  </si>
  <si>
    <t>Atmaksa valsts pamatbudžetā par valsts budžeta iestādes un citu organizāciju Eiropas Kopienas iniciatīvas EQUAL finansēto projektu īstenošanā veiktajiem uzturēšanas izdevumiem</t>
  </si>
  <si>
    <t>18.1.2.0.</t>
  </si>
  <si>
    <t>Citas atmaksas valsts pamatbudžetā</t>
  </si>
  <si>
    <t>18.1.2.1.</t>
  </si>
  <si>
    <t>Atmaksa par veiktajiem kārtējiem izdevumiem</t>
  </si>
  <si>
    <t>18.1.2.2.</t>
  </si>
  <si>
    <t>Atmaksa par veiktajiem kapitālajiem izdevumiem</t>
  </si>
  <si>
    <t>18.1.2.3.</t>
  </si>
  <si>
    <t>Atmaksa par veiktajām subsīdijām un dotācijām</t>
  </si>
  <si>
    <t>18.1.3.0.</t>
  </si>
  <si>
    <t>18.1.3.1.</t>
  </si>
  <si>
    <t>18.1.3.2.</t>
  </si>
  <si>
    <t>18.1.4.0.</t>
  </si>
  <si>
    <t>Valsts pamatbudžeta iestādes saņemtie transferti vienas ministrijas ietvaros</t>
  </si>
  <si>
    <t>18.1.6.0.</t>
  </si>
  <si>
    <t>No valsts budžeta daļēji finansētas atvasinātas publiskas personas (izņemot pašvaldības) saņemtie transferti</t>
  </si>
  <si>
    <t>18.1.6.1.</t>
  </si>
  <si>
    <t>No valsts budžeta daļēji finansētas atvasinātas publiskas personas (izņemot pašvaldības) saņemtie transferti no ministrijas vai centrālās valsts iestādes pamatbudžeta, kuras institucionālās padotībā tā atrodas</t>
  </si>
  <si>
    <t>18.1.6.2.</t>
  </si>
  <si>
    <t>No valsts budžeta daļēji finansētas atvasinātas publiskas personas (izņemot pašvaldības) saņemtie transferti no citas ministrijas vai centrālās valsts iestādes</t>
  </si>
  <si>
    <t>18.2.0.0.</t>
  </si>
  <si>
    <t>18.2.1.0.</t>
  </si>
  <si>
    <t>Valsts speciālā budžeta saņemtās dotācijas no valsts pamatbudžeta</t>
  </si>
  <si>
    <t>18.2.1.1.</t>
  </si>
  <si>
    <t>18.2.1.2.</t>
  </si>
  <si>
    <t>Valsts iemaksas valsts sociālajai apdrošināšanai valsts pensiju apdrošināšanai</t>
  </si>
  <si>
    <t>18.2.1.3.</t>
  </si>
  <si>
    <t>Valsts iemaksas sociālajai apdrošināšanai bezdarba gadījumam</t>
  </si>
  <si>
    <t>18.2.1.4.</t>
  </si>
  <si>
    <t>Valsts budžeta dotācija apgādnieka zaudējumu pensiju izmaksai</t>
  </si>
  <si>
    <t>18.2.1.5.</t>
  </si>
  <si>
    <t>Valsts budžeta dotācija Augstākās Padomes deputātu pensiju izmaksai</t>
  </si>
  <si>
    <t>18.2.1.7.</t>
  </si>
  <si>
    <t>Dotācija politiski represēto personu pensiju atvieglojumiem</t>
  </si>
  <si>
    <t>18.2.1.8.</t>
  </si>
  <si>
    <t>Pārējās dotācijas no valsts pamatbudžeta</t>
  </si>
  <si>
    <t>18.3.0.0.</t>
  </si>
  <si>
    <t>18.4.0.0.</t>
  </si>
  <si>
    <t>18.5.0.0.</t>
  </si>
  <si>
    <t>Valsts speciālā budžeta savstarpējie transferti</t>
  </si>
  <si>
    <t>18.5.2.0.</t>
  </si>
  <si>
    <t>Valsts sociālās apdrošināšanas speciālā budžeta transferti</t>
  </si>
  <si>
    <t>18.5.2.1.</t>
  </si>
  <si>
    <t>No nodarbinātības speciālā budžeta valsts pensiju apdrošināšanai</t>
  </si>
  <si>
    <t>18.5.2.2.</t>
  </si>
  <si>
    <t>No darba negadījumu speciālā budžeta valsts pensiju apdrošināšanai</t>
  </si>
  <si>
    <t>18.5.2.3.</t>
  </si>
  <si>
    <t>No invaliditātes, maternitātes un slimības speciālā budžeta valsts pensiju apdrošināšanai</t>
  </si>
  <si>
    <t>18.5.2.4.</t>
  </si>
  <si>
    <t>No darba negadījumu speciālā budžeta sociālajai apdrošināšanai bezdarba gadījumam</t>
  </si>
  <si>
    <t>18.5.2.5.</t>
  </si>
  <si>
    <t>No invaliditātes, maternitātes un slimības speciālā budžeta sociālajai apdrošināšanai bezdarba gadījumam</t>
  </si>
  <si>
    <t>18.5.2.6.</t>
  </si>
  <si>
    <t>No valsts pensiju speciālā budžeta ieskaitītie līdzekļi Valsts sociālās apdrošināšanas aģentūrai</t>
  </si>
  <si>
    <t>18.5.2.7.</t>
  </si>
  <si>
    <t>Fiksētas likmes vidēja termiņa noguldījumu samazinājums</t>
  </si>
  <si>
    <t>F29211120</t>
  </si>
  <si>
    <t>Fiksētas likmes vidēja termiņa noguldījumu latos samazinājums</t>
  </si>
  <si>
    <t>F29211220</t>
  </si>
  <si>
    <t>Fiksētas likmes vidēja termiņa noguldījumu eiro valūtā samazinājums (latos)</t>
  </si>
  <si>
    <t>F29211320</t>
  </si>
  <si>
    <t>Fiksētas likmes vidēja termiņa noguldījumu pārējās valūtās samazinājums (latos)</t>
  </si>
  <si>
    <t>F29212020</t>
  </si>
  <si>
    <t>Mainīgas likmes vidēja termiņa noguldījumu samazinājums</t>
  </si>
  <si>
    <t>F29212120</t>
  </si>
  <si>
    <t>Mainīgas likmes vidēja termiņa noguldījumu latos samazinājums</t>
  </si>
  <si>
    <t>F29212220</t>
  </si>
  <si>
    <t>Mainīgas likmes vidēja termiņa noguldījumu eiro valūtā samazinājums (latos)</t>
  </si>
  <si>
    <t>F29212320</t>
  </si>
  <si>
    <t>Mainīgas likmes vidēja termiņa noguldījumu pārējās valūtās samazinājums (latos)</t>
  </si>
  <si>
    <t>F29310020</t>
  </si>
  <si>
    <t>Ilgtermiņa noguldījumu samazinājums</t>
  </si>
  <si>
    <t>F29311020</t>
  </si>
  <si>
    <t>Fiksētas likmes ilgtermiņa noguldījumu samazinājums</t>
  </si>
  <si>
    <t>F29311120</t>
  </si>
  <si>
    <t>Fiksētas likmes ilgtermiņa noguldījumu latos samazinājums</t>
  </si>
  <si>
    <t>F29311220</t>
  </si>
  <si>
    <t>Fiksētas likmes ilgtermiņa noguldījumu eiro valūtā samazinājums (latos)</t>
  </si>
  <si>
    <t>F29311320</t>
  </si>
  <si>
    <t>Fiksētas likmes ilgtermiņa noguldījumu pārējās valūtās samazinājums (latos)</t>
  </si>
  <si>
    <t>F29312020</t>
  </si>
  <si>
    <t>Mainīgas likmes ilgtermiņa noguldījumu samazinājums</t>
  </si>
  <si>
    <t>F29312120</t>
  </si>
  <si>
    <t>Mainīgas likmes ilgtermiņa noguldījumu latos samazinājums</t>
  </si>
  <si>
    <t>F29312220</t>
  </si>
  <si>
    <t>Mainīgas likmes ilgtermiņa noguldījumu eiro valūtā samazinājums (latos)</t>
  </si>
  <si>
    <t>F29312320</t>
  </si>
  <si>
    <t>Mainīgas likmes ilgtermiņa noguldījumu pārējās valūtās samazinājums (latos)</t>
  </si>
  <si>
    <t>F30010000</t>
  </si>
  <si>
    <t>Iegādātie parāda vērtspapīri, izņemot atvasinātos finanšu instrumentus</t>
  </si>
  <si>
    <t>F30110010</t>
  </si>
  <si>
    <t>Īstermiņa parāda vērtspapīru iegāde</t>
  </si>
  <si>
    <t>F30111010</t>
  </si>
  <si>
    <t>Fiksētas likmes īstermiņa parāda vērtspapīru iegāde</t>
  </si>
  <si>
    <t>F30111110</t>
  </si>
  <si>
    <t>Fiksētas likmes īstermiņa parāda vērtspapīri latos</t>
  </si>
  <si>
    <t>F30111210</t>
  </si>
  <si>
    <t>Fiksētas likmes īstermiņa parāda vērtspapīri eiro valūtā (latos)</t>
  </si>
  <si>
    <t>F30111310</t>
  </si>
  <si>
    <t>Fiksētas likmes īstermiņa parāda vērtspapīri pārējās valūtās (latos)</t>
  </si>
  <si>
    <t>F30112010</t>
  </si>
  <si>
    <t>Mainīgas likmes īstermiņa parāda vērtspapīru iegāde</t>
  </si>
  <si>
    <t>F30112110</t>
  </si>
  <si>
    <t>Mainīgas likmes īstermiņa parāda vērtspapīri latos</t>
  </si>
  <si>
    <t>F30112210</t>
  </si>
  <si>
    <t>Mainīgas likmes īstermiņa parāda vērtspapīri eiro valūtā (latos)</t>
  </si>
  <si>
    <t>F30112310</t>
  </si>
  <si>
    <t>Mainīgas likmes īstermiņa parāda vērtspapīri pārējās valūtās (latos)</t>
  </si>
  <si>
    <t>F30110020</t>
  </si>
  <si>
    <t>Īstermiņa parāda vērtspapīru pārdošana</t>
  </si>
  <si>
    <t>F30111020</t>
  </si>
  <si>
    <t>Fiksētas likmes īstermiņa parāda vērtspapīru pārdošana</t>
  </si>
  <si>
    <t>F30111120</t>
  </si>
  <si>
    <t>F30111220</t>
  </si>
  <si>
    <t>F30111320</t>
  </si>
  <si>
    <t>F30112020</t>
  </si>
  <si>
    <t>Mainīgas likmes īstermiņa parāda vērtspapīru pārdošana</t>
  </si>
  <si>
    <t>F30112120</t>
  </si>
  <si>
    <t>F30112220</t>
  </si>
  <si>
    <t>F30112320</t>
  </si>
  <si>
    <t>F30210010</t>
  </si>
  <si>
    <t>Vidēja termiņa parāda vērtspapīru iegāde</t>
  </si>
  <si>
    <t>F30211010</t>
  </si>
  <si>
    <t>Fiksētas likmes vidēja termiņa parāda vērtspapīru iegāde</t>
  </si>
  <si>
    <t>F30211110</t>
  </si>
  <si>
    <t>Fiksētas likmes vidēja termiņa parāda vērtspapīri latos</t>
  </si>
  <si>
    <t>F30211210</t>
  </si>
  <si>
    <t>Fiksētas likmes vidēja termiņa parāda vērtspapīri eiro valūtā (latos)</t>
  </si>
  <si>
    <t>F30211310</t>
  </si>
  <si>
    <t>Fiksētas likmes vidēja termiņa parāda vērtspapīri pārējās valūtās (latos)</t>
  </si>
  <si>
    <t>F30212010</t>
  </si>
  <si>
    <t>Mainīgas likmes vidēja termiņa parāda vērtspapīru iegāde</t>
  </si>
  <si>
    <t>F30212110</t>
  </si>
  <si>
    <t>Mainīgas likmes vidēja termiņa parāda vērtspapīri latos</t>
  </si>
  <si>
    <t>F30212210</t>
  </si>
  <si>
    <t>Mainīgas likmes vidēja termiņa parāda vērtspapīri eiro valūtā (latos)</t>
  </si>
  <si>
    <t>F30212310</t>
  </si>
  <si>
    <t>Mainīgas likmes vidēja termiņa parāda vērtspapīri pārējās valūtās (latos)</t>
  </si>
  <si>
    <t>F30312010</t>
  </si>
  <si>
    <t>Mainīgas likmes ilgtermiņa parāda vērtspapīru iegāde</t>
  </si>
  <si>
    <t>F30312110</t>
  </si>
  <si>
    <t>Mainīgas likmes ilgtermiņa parāda vērtspapīri latos</t>
  </si>
  <si>
    <t>F30312210</t>
  </si>
  <si>
    <t>Mainīgas likmes ilgtermiņa parāda vērtspapīri eiro valūtā (latos)</t>
  </si>
  <si>
    <t>F30312310</t>
  </si>
  <si>
    <t>Mainīgas likmes ilgtermiņa parāda vērtspapīri pārējās valūtās (latos)</t>
  </si>
  <si>
    <t>F30210020</t>
  </si>
  <si>
    <t>Vidēja termiņa parāda vērtspapīru pārdošana</t>
  </si>
  <si>
    <t>F30211020</t>
  </si>
  <si>
    <t>Fiksētas likmes vidēja termiņa parāda vērtspapīru pārdošana</t>
  </si>
  <si>
    <t>F30211120</t>
  </si>
  <si>
    <t>F30211220</t>
  </si>
  <si>
    <t>F30211320</t>
  </si>
  <si>
    <t>F30212020</t>
  </si>
  <si>
    <t>Mainīgas likmes vidēja termiņa parāda vērtspapīru pārdošana</t>
  </si>
  <si>
    <t>F30212120</t>
  </si>
  <si>
    <t>F30212220</t>
  </si>
  <si>
    <t>F30212320</t>
  </si>
  <si>
    <t>F30310010</t>
  </si>
  <si>
    <t>Ilgtermiņa parāda vērtspapīru iegāde</t>
  </si>
  <si>
    <t>F30311010</t>
  </si>
  <si>
    <t>Fiksētas likmes ilgtermiņa parāda vērtspapīru iegāde</t>
  </si>
  <si>
    <t>F30311110</t>
  </si>
  <si>
    <t>Fiksētas likmes ilgtermiņa parāda vērtspapīri latos</t>
  </si>
  <si>
    <t>F30311210</t>
  </si>
  <si>
    <t>Fiksētas likmes ilgtermiņa parāda vērtspapīri eiro valūtā (latos)</t>
  </si>
  <si>
    <t>F30311310</t>
  </si>
  <si>
    <t>Fiksētas likmes ilgtermiņa parāda vērtspapīri pārējās valūtās (latos)</t>
  </si>
  <si>
    <t>F30310020</t>
  </si>
  <si>
    <t>Ilgtermiņa parāda vērtspapīru pārdošana</t>
  </si>
  <si>
    <t>23.1.0.0.</t>
  </si>
  <si>
    <t>Ziedojumu un dāvinājumu ieņēmumu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</si>
  <si>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</si>
  <si>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</si>
  <si>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</si>
  <si>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</si>
  <si>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23.3.0.0.</t>
  </si>
  <si>
    <t>Procentu ieņēmumi par ziedojumu un dāvinājumu budžeta līdzekļu depozītā vai kontu atlikumiem</t>
  </si>
  <si>
    <t>23.4.0.0.</t>
  </si>
  <si>
    <t>Ziedojumi un dāvinājumi, kas saņemti no juridiskajām personām</t>
  </si>
  <si>
    <t>23.4.1.0.</t>
  </si>
  <si>
    <t>Juridisku personu ziedojumi un dāvinājumi naudā</t>
  </si>
  <si>
    <t>23.4.2.0.</t>
  </si>
  <si>
    <t>Juridisku personu ziedojumi un dāvinājumi naturālā veidā</t>
  </si>
  <si>
    <t>23.5.0.0.</t>
  </si>
  <si>
    <t>Ziedojumi un dāvinājumi, kas saņemti no fiziskajām personām</t>
  </si>
  <si>
    <t>23.5.1.0.</t>
  </si>
  <si>
    <t>F40212220</t>
  </si>
  <si>
    <t>F40212320</t>
  </si>
  <si>
    <t>F40213020</t>
  </si>
  <si>
    <t>Izsniegto bezprocentu likmes vidēja termiņa aizdevumu saņemtā atmaksa</t>
  </si>
  <si>
    <t>F40213120</t>
  </si>
  <si>
    <t>F40213220</t>
  </si>
  <si>
    <t>F40213320</t>
  </si>
  <si>
    <t>F40310010</t>
  </si>
  <si>
    <t>Izsniegtie ilgtermiņa aizdevumi</t>
  </si>
  <si>
    <t>F40311010</t>
  </si>
  <si>
    <t>Izsniegtie fiksētas likmes ilgtermiņa aizdevumi</t>
  </si>
  <si>
    <t>F40311110</t>
  </si>
  <si>
    <t>Fiksētas likmes ilgtermiņa aizdevumi latos</t>
  </si>
  <si>
    <t>F40311210</t>
  </si>
  <si>
    <t>Fiksētas likmes ilgtermiņa aizdevumi eiro valūtā (latos)</t>
  </si>
  <si>
    <t>F40311310</t>
  </si>
  <si>
    <t>Fiksētas likmes ilgtermiņa aizdevumi pārējās valūtās (latos)</t>
  </si>
  <si>
    <t>F40312010</t>
  </si>
  <si>
    <t>Izsniegtie mainīgas likmes ilgtermiņa aizdevumi</t>
  </si>
  <si>
    <t>F40312110</t>
  </si>
  <si>
    <t>Mainīgas likmes ilgtermiņa aizdevumi latos</t>
  </si>
  <si>
    <t>F40312210</t>
  </si>
  <si>
    <t>Mainīgas likmes ilgtermiņa aizdevumi eiro valūtā (latos)</t>
  </si>
  <si>
    <t>F40312310</t>
  </si>
  <si>
    <t>Akcīzes nodoklis degvieleļļai, tās aizstājējproduktiem un komponentiem, kuru kolorimetriskais indekss ir mazāks par 2,0 un kinemātiskā viskozitāte 500C ir mazāka par 25 mm2/s</t>
  </si>
  <si>
    <t>5.6.9.2.</t>
  </si>
  <si>
    <t>5.6.9.3.</t>
  </si>
  <si>
    <t>5.6.9.4.</t>
  </si>
  <si>
    <t>Akcīzes nodoklis dīzeļdegvielai (gāzeļļai), tās aizstājējproduktiem un komponentiem, kuriem pievienota no rapšu sēklu eļļas iegūta biodīzeļdegviela, ja biodīzeļdegviela veido no 5 līdz 30 (neieskaitot) tilpumprocentiem no kopējā naftas produktu daudzuma</t>
  </si>
  <si>
    <t>5.6.9.5.</t>
  </si>
  <si>
    <t>5.6.9.6.</t>
  </si>
  <si>
    <t>1.8.</t>
  </si>
  <si>
    <t>Nodokļi atsevišķām precēm un pakalpojumu veidiem</t>
  </si>
  <si>
    <t>5.4.0.0.</t>
  </si>
  <si>
    <t>5.4.1.0.</t>
  </si>
  <si>
    <t>Azartspēļu nodoklis</t>
  </si>
  <si>
    <t>5.4.2.0.</t>
  </si>
  <si>
    <t>Izložu nodoklis</t>
  </si>
  <si>
    <t>5.4.3.0.</t>
  </si>
  <si>
    <t>Vieglo automobiļu un motociklu nodoklis</t>
  </si>
  <si>
    <t>5.4.3.1.</t>
  </si>
  <si>
    <t>Vieglo automobiļu nodoklis</t>
  </si>
  <si>
    <t>5.4.3.2.</t>
  </si>
  <si>
    <t>Motociklu nodoklis</t>
  </si>
  <si>
    <t>5.4.4.0.</t>
  </si>
  <si>
    <t>Elektroenerģijas nodoklis</t>
  </si>
  <si>
    <t>1.9.</t>
  </si>
  <si>
    <t>Nodokļi un maksājumi par tiesībām lietot atsevišķas preces</t>
  </si>
  <si>
    <t>5.5.0.0.</t>
  </si>
  <si>
    <t>5.5.3.0.</t>
  </si>
  <si>
    <t>Dabas resursu nodoklis</t>
  </si>
  <si>
    <t>5.5.3.1.</t>
  </si>
  <si>
    <t>Dabas resursu nodoklis par dabas resursu ieguvi un vides piesārņošanu</t>
  </si>
  <si>
    <t>5.5.3.2.</t>
  </si>
  <si>
    <t>Dabas resursu nodoklis par videi kaitīgām precēm</t>
  </si>
  <si>
    <t>5.5.3.3.</t>
  </si>
  <si>
    <t>Dabas resursu nodoklis par preču iepakojumu</t>
  </si>
  <si>
    <t>5.5.3.4.</t>
  </si>
  <si>
    <t>Dabas resursu nodoklis par radioaktīvo vielu izmantošanu</t>
  </si>
  <si>
    <t>5.5.3.5.</t>
  </si>
  <si>
    <t>Dabas resursu nodoklis par bīstamo atkritumu sadedzināšanu un zemes dzīļu derīgo īpašību izmantošanu</t>
  </si>
  <si>
    <t>5.5.3.6.</t>
  </si>
  <si>
    <t>Dabas resursu nodoklis par vienreiz lietojamiem galda traukiem un piederumiem</t>
  </si>
  <si>
    <t>5.5.3.7.</t>
  </si>
  <si>
    <t>Dabas resursu nodoklis par pirmo reizi Latvijas Republikā reģistrētajiem transportlīdzekļiem</t>
  </si>
  <si>
    <t>5.5.3.8.</t>
  </si>
  <si>
    <t>Dabas resursu nodoklis par virs limitos noteikto apjomu un soda naudas par likuma pārkāpumiem</t>
  </si>
  <si>
    <t>5.5.3.9.</t>
  </si>
  <si>
    <t>Dabas resursu nodoklis par akmeņoglēm, koksu un lignītu</t>
  </si>
  <si>
    <t>7.0.0.0.</t>
  </si>
  <si>
    <t>Nodokļu ieņēmumi, kas kompleksi apvieno dažādu nodokļu ieņēmumu grupas</t>
  </si>
  <si>
    <t>7.1.0.0.</t>
  </si>
  <si>
    <t>Patentmaksas</t>
  </si>
  <si>
    <t>7.2.0.0.</t>
  </si>
  <si>
    <t>2.0.</t>
  </si>
  <si>
    <t>Nenodokļu ieņēmumi</t>
  </si>
  <si>
    <t>8.0.0.0.</t>
  </si>
  <si>
    <t>8.1.0.0.</t>
  </si>
  <si>
    <t>Ieņēmumi no finanšu ieguldījumiem</t>
  </si>
  <si>
    <t>8.1.1.0.</t>
  </si>
  <si>
    <t>8.1.2.0.</t>
  </si>
  <si>
    <t>8.1.3.0.</t>
  </si>
  <si>
    <t>Ieņēmumi no finanšu ieguldījumu sākotnējās atzīšanas iestādes bilancē</t>
  </si>
  <si>
    <t>8.2.0.0.</t>
  </si>
  <si>
    <t>Ieņēmumi no Latvijas Bankas maksājuma</t>
  </si>
  <si>
    <t>8.3.0.0.</t>
  </si>
  <si>
    <t>Ieņēmumi no dividendēm (ieņēmumi no valsts (pašvaldību) kapitāla izmantošanas)</t>
  </si>
  <si>
    <t>8.3.1.0.</t>
  </si>
  <si>
    <t>Ieņēmumi no a/s „Latvijas valsts meži”</t>
  </si>
  <si>
    <t>8.3.9.0.</t>
  </si>
  <si>
    <t>Pārējie ieņēmumi no dividendēm (ieņēmumi no valsts (pašvaldību) kapitāla izmantošanas)</t>
  </si>
  <si>
    <t>8.4.0.0.</t>
  </si>
  <si>
    <t>Procentu ieņēmumi par aizdevumiem nacionālajā valūtā</t>
  </si>
  <si>
    <t>8.4.1.0.</t>
  </si>
  <si>
    <t>Valsts budžeta procentu ieņēmumi par aizdevumiem nacionālajā valūtā</t>
  </si>
  <si>
    <t>8.4.1.1.</t>
  </si>
  <si>
    <t>F29312310</t>
  </si>
  <si>
    <t>Mainīgas likmes ilgtermiņa noguldījumu pārējās valūtās palielinājums (latos)</t>
  </si>
  <si>
    <t>F29010020</t>
  </si>
  <si>
    <t>Termiņnoguldījumu samazinājums</t>
  </si>
  <si>
    <t>F29110020</t>
  </si>
  <si>
    <t>Īstermiņa noguldījumu samazinājums</t>
  </si>
  <si>
    <t>F29111020</t>
  </si>
  <si>
    <t>Fiksētas likmes īstermiņa noguldījumu samazinājums</t>
  </si>
  <si>
    <t>F29111120</t>
  </si>
  <si>
    <t>Fiksētas likmes īstermiņa noguldījumu latos samazinājums</t>
  </si>
  <si>
    <t>F29111220</t>
  </si>
  <si>
    <t>Fiksētas likmes īstermiņa noguldījumu eiro valūtā samazinājums (latos)</t>
  </si>
  <si>
    <t>F29111320</t>
  </si>
  <si>
    <t>Fiksētas likmes īstermiņa noguldījumu pārējās valūtās samazinājums (latos)</t>
  </si>
  <si>
    <t>F29112020</t>
  </si>
  <si>
    <t>Mainīgas likmes īstermiņa noguldījumu samazinājums</t>
  </si>
  <si>
    <t>F29112120</t>
  </si>
  <si>
    <t>Mainīgas likmes īstermiņa noguldījumu latos samazinājums</t>
  </si>
  <si>
    <t>F29112220</t>
  </si>
  <si>
    <t>Mainīgas likmes īstermiņa noguldījumu eiro valūtā samazinājums (latos)</t>
  </si>
  <si>
    <t>F29112320</t>
  </si>
  <si>
    <t>Mainīgas likmes īstermiņa noguldījumu pārējās valūtās samazinājums (latos)</t>
  </si>
  <si>
    <t>F29210020</t>
  </si>
  <si>
    <t>Vidēja termiņa noguldījumu samazinājums</t>
  </si>
  <si>
    <t>F29211020</t>
  </si>
  <si>
    <t>Pieprasījuma noguldījumi</t>
  </si>
  <si>
    <t>F22010010</t>
  </si>
  <si>
    <t>Pieprasījuma noguldījumu palielinājums</t>
  </si>
  <si>
    <t>F22010020</t>
  </si>
  <si>
    <t>Pieprasījuma noguldījumu samazinājums</t>
  </si>
  <si>
    <t>F29010000</t>
  </si>
  <si>
    <t>Termiņnoguldījumi</t>
  </si>
  <si>
    <t>F29010010</t>
  </si>
  <si>
    <t>Termiņnoguldījumu palielinājums</t>
  </si>
  <si>
    <t>F29110010</t>
  </si>
  <si>
    <t>Īstermiņa noguldījumu palielinājums</t>
  </si>
  <si>
    <t>F29111010</t>
  </si>
  <si>
    <t>Fiksētas likmes īstermiņa noguldījumu palielinājums</t>
  </si>
  <si>
    <t>F29111110</t>
  </si>
  <si>
    <t>Fiksētas likmes īstermiņa noguldījumu latos palielinājums</t>
  </si>
  <si>
    <t>F29111210</t>
  </si>
  <si>
    <t>Fiksētas likmes īstermiņa noguldījumu eiro valūtā palielinājums (latos)</t>
  </si>
  <si>
    <t>F29111310</t>
  </si>
  <si>
    <t>Fiksētas likmes īstermiņa noguldījumu pārējās valūtās palielinājums (latos)</t>
  </si>
  <si>
    <t>F29112010</t>
  </si>
  <si>
    <t>Mainīgas likmes īstermiņa noguldījumu palielinājums</t>
  </si>
  <si>
    <t>F29112110</t>
  </si>
  <si>
    <t>Mainīgas likmes īstermiņa noguldījumi latos palielinājums</t>
  </si>
  <si>
    <t>F29112210</t>
  </si>
  <si>
    <t>Mainīgas likmes īstermiņa noguldījumu eiro valūtā palielinājums (latos)</t>
  </si>
  <si>
    <t>F29112310</t>
  </si>
  <si>
    <t>Mainīgas likmes īstermiņa noguldījumu pārējās valūtās palielinājums (latos)</t>
  </si>
  <si>
    <t>F29210010</t>
  </si>
  <si>
    <t>Vidēja termiņa noguldījumu palielinājums</t>
  </si>
  <si>
    <t>F29211010</t>
  </si>
  <si>
    <t>Fiksētas likmes vidēja termiņa noguldījumu palielinājums</t>
  </si>
  <si>
    <t>F29211110</t>
  </si>
  <si>
    <t>Fiksētas likmes vidēja termiņa noguldījumu latos palielinājums</t>
  </si>
  <si>
    <t>F29211210</t>
  </si>
  <si>
    <t>Fiksētas likmes vidēja termiņa noguldījumu eiro valūtā palielinājums (latos)</t>
  </si>
  <si>
    <t>F29211310</t>
  </si>
  <si>
    <t>Fiksētas likmes vidēja termiņa noguldījumu pārējās valūtās palielinājums (latos)</t>
  </si>
  <si>
    <t>F29212010</t>
  </si>
  <si>
    <t>Mainīgas likmes vidēja termiņa noguldījumu palielinājums</t>
  </si>
  <si>
    <t>F29212110</t>
  </si>
  <si>
    <t>Mainīgas likmes vidēja termiņa noguldījumu latos palielinājums</t>
  </si>
  <si>
    <t>F29212210</t>
  </si>
  <si>
    <t>Mainīgas likmes vidēja termiņa noguldījumu eiro valūtā palielinājums (latos)</t>
  </si>
  <si>
    <t>F29212310</t>
  </si>
  <si>
    <t>Mainīgas likmes vidēja termiņa noguldījumu pārējās valūtās palielinājums (latos)</t>
  </si>
  <si>
    <t>F29310010</t>
  </si>
  <si>
    <t>Ilgtermiņa noguldījumu palielinājums</t>
  </si>
  <si>
    <t>F29311010</t>
  </si>
  <si>
    <t>Fiksētas likmes ilgtermiņa noguldījumu palielinājums</t>
  </si>
  <si>
    <t>F29311110</t>
  </si>
  <si>
    <t>Fiksētas likmes ilgtermiņa noguldījumu latos palielinājums</t>
  </si>
  <si>
    <t>F29311210</t>
  </si>
  <si>
    <t>Fiksētas likmes ilgtermiņa noguldījumu eiro valūtā palielinājums (latos)</t>
  </si>
  <si>
    <t>F29311310</t>
  </si>
  <si>
    <t>Fiksētas likmes ilgtermiņa noguldījumu pārējās valūtās palielinājums (latos)</t>
  </si>
  <si>
    <t>F29312010</t>
  </si>
  <si>
    <t>Mainīgas likmes ilgtermiņa noguldījumu palielinājums</t>
  </si>
  <si>
    <t>F29312110</t>
  </si>
  <si>
    <t>Mainīgas likmes ilgtermiņa noguldījumu latos palielinājums</t>
  </si>
  <si>
    <t>F29312210</t>
  </si>
  <si>
    <t>Mainīgas likmes ilgtermiņa noguldījumu eiro valūtā palielinājums (latos)</t>
  </si>
  <si>
    <t>F30311020</t>
  </si>
  <si>
    <t>Fiksētas likmes ilgtermiņa parāda vērtspapīru pārdošana</t>
  </si>
  <si>
    <t>F30311120</t>
  </si>
  <si>
    <t>F30311220</t>
  </si>
  <si>
    <t>F30311320</t>
  </si>
  <si>
    <t>F30312020</t>
  </si>
  <si>
    <t>Mainīgas likmes ilgtermiņa parāda vērtspapīru pārdošana</t>
  </si>
  <si>
    <t>F30312120</t>
  </si>
  <si>
    <t>F30312220</t>
  </si>
  <si>
    <t>F30312320</t>
  </si>
  <si>
    <t>F30020000</t>
  </si>
  <si>
    <t>Emitētie parāda vērtspapīri</t>
  </si>
  <si>
    <t>F30120010</t>
  </si>
  <si>
    <t>Īstermiņa parāda vērtspapīru emisija</t>
  </si>
  <si>
    <t>F30121010</t>
  </si>
  <si>
    <t>Fiksētas likmes īstermiņa parāda vērtspapīru emisija</t>
  </si>
  <si>
    <t>F30121110</t>
  </si>
  <si>
    <t>F30121210</t>
  </si>
  <si>
    <t>F30121310</t>
  </si>
  <si>
    <t>F30122010</t>
  </si>
  <si>
    <t>Mainīgas likmes īstermiņa parāda vērtspapīru emisija</t>
  </si>
  <si>
    <t>F30122110</t>
  </si>
  <si>
    <t>F30122210</t>
  </si>
  <si>
    <t>F30122310</t>
  </si>
  <si>
    <t>F30120020</t>
  </si>
  <si>
    <t>Īstermiņa parāda vērtspapīru dzēšana</t>
  </si>
  <si>
    <t>F30121020</t>
  </si>
  <si>
    <t>Fiksētas likmes īstermiņa parāda vērtspapīru dzēšana</t>
  </si>
  <si>
    <t>F30121120</t>
  </si>
  <si>
    <t>F30121220</t>
  </si>
  <si>
    <t>F30121320</t>
  </si>
  <si>
    <t>F30122020</t>
  </si>
  <si>
    <t>Mainīgas likmes īstermiņa parāda vērtspapīru dzēšana</t>
  </si>
  <si>
    <t>F30122120</t>
  </si>
  <si>
    <t>F30122220</t>
  </si>
  <si>
    <t>F30122320</t>
  </si>
  <si>
    <t>F30220010</t>
  </si>
  <si>
    <t>Vidēja termiņa parāda vērtspapīru emisija</t>
  </si>
  <si>
    <t>F30221010</t>
  </si>
  <si>
    <t>Fiksētas likmes vidēja termiņa parāda vērtspapīru emisija</t>
  </si>
  <si>
    <t>F30221110</t>
  </si>
  <si>
    <t>F30221210</t>
  </si>
  <si>
    <t>F30221310</t>
  </si>
  <si>
    <t>F30222010</t>
  </si>
  <si>
    <t>Mainīgas likmes vidēja termiņa parāda vērtspapīru emisija</t>
  </si>
  <si>
    <t>F30222110</t>
  </si>
  <si>
    <t>F30222210</t>
  </si>
  <si>
    <t>F30222310</t>
  </si>
  <si>
    <t>F30220020</t>
  </si>
  <si>
    <t>F30321120</t>
  </si>
  <si>
    <t>F30321220</t>
  </si>
  <si>
    <t>F30321320</t>
  </si>
  <si>
    <t>F30322020</t>
  </si>
  <si>
    <t>Mainīgas likmes ilgtermiņa parāda vērtspapīru dzēšana</t>
  </si>
  <si>
    <t>F30322120</t>
  </si>
  <si>
    <t>F30322220</t>
  </si>
  <si>
    <t>F30322320</t>
  </si>
  <si>
    <t>F40010000</t>
  </si>
  <si>
    <t>Aizdevumi</t>
  </si>
  <si>
    <t>F40110010</t>
  </si>
  <si>
    <t>Izsniegtie īstermiņa aizdevumi</t>
  </si>
  <si>
    <t>F40111010</t>
  </si>
  <si>
    <t>Izsniegtie fiksētas likmes īstermiņa aizdevumi</t>
  </si>
  <si>
    <t>F40111110</t>
  </si>
  <si>
    <t>Fiksētas likmes īstermiņa aizdevumi latos</t>
  </si>
  <si>
    <t>F40111210</t>
  </si>
  <si>
    <t>Fiksētas likmes īstermiņa aizdevumi eiro valūtā (latos)</t>
  </si>
  <si>
    <t>F40111310</t>
  </si>
  <si>
    <t>Fiksētas likmes īstermiņa aizdevumi pārējās valūtās (latos)</t>
  </si>
  <si>
    <t>F40112010</t>
  </si>
  <si>
    <t>Izsniegtie mainīgas likmes īstermiņa aizdevumi</t>
  </si>
  <si>
    <t>F40112110</t>
  </si>
  <si>
    <t>Mainīgas likmes īstermiņa aizdevumi latos</t>
  </si>
  <si>
    <t>F40112210</t>
  </si>
  <si>
    <t>Mainīgas likmes īstermiņa aizdevumi eiro valūtā (latos)</t>
  </si>
  <si>
    <t>F40112310</t>
  </si>
  <si>
    <t>Mainīgas likmes īstermiņa aizdevumi pārējās valūtās (latos)</t>
  </si>
  <si>
    <t>F40110020</t>
  </si>
  <si>
    <t>Izsniegto īstermiņa aizdevumu saņemtā atmaksa</t>
  </si>
  <si>
    <t>F40111020</t>
  </si>
  <si>
    <t>Izsniegto fiksētas likmes īstermiņa aizdevumu saņemtā atmaksa</t>
  </si>
  <si>
    <t>F40111120</t>
  </si>
  <si>
    <t>F40111220</t>
  </si>
  <si>
    <t>F40111320</t>
  </si>
  <si>
    <t>F40112020</t>
  </si>
  <si>
    <t>Izsniegto mainīgas likmes īstermiņa aizdevumu saņemtā atmaksa</t>
  </si>
  <si>
    <t>F40112120</t>
  </si>
  <si>
    <t>F40112220</t>
  </si>
  <si>
    <t>F40112320</t>
  </si>
  <si>
    <t>F40210010</t>
  </si>
  <si>
    <t>Izsniegtie vidēja termiņa aizdevumi</t>
  </si>
  <si>
    <t>F40211010</t>
  </si>
  <si>
    <t>Izsniegtie fiksētas likmes vidēja termiņa aizdevumi</t>
  </si>
  <si>
    <t>F40211110</t>
  </si>
  <si>
    <t>Fiksētas likmes vidēja termiņa aizdevumi latos</t>
  </si>
  <si>
    <t>F40211210</t>
  </si>
  <si>
    <t>Fiksētas likmes vidēja termiņa aizdevumi eiro valūtā (latos)</t>
  </si>
  <si>
    <t>F40211310</t>
  </si>
  <si>
    <t>Fiksētas likmes vidēja termiņa aizdevumi pārējās valūtās (latos)</t>
  </si>
  <si>
    <t>F40212010</t>
  </si>
  <si>
    <t>Izsniegtie mainīgas likmes vidēja termiņa aizdevumi</t>
  </si>
  <si>
    <t>F40212110</t>
  </si>
  <si>
    <t>Mainīgas likmes vidēja termiņa aizdevumi latos</t>
  </si>
  <si>
    <t>F40212210</t>
  </si>
  <si>
    <t>Mainīgas likmes vidēja termiņa aizdevumi eiro valūtā (latos)</t>
  </si>
  <si>
    <t>F40212310</t>
  </si>
  <si>
    <t>Mainīgas likmes vidēja termiņa aizdevumi pārējās valūtās (latos)</t>
  </si>
  <si>
    <t>F40213010</t>
  </si>
  <si>
    <t>Izsniegtie bezprocentu likmes vidēja termiņa aizdevumi</t>
  </si>
  <si>
    <t>F40213110</t>
  </si>
  <si>
    <t>Bezprocentu likmes vidēja termiņa aizdevumi latos</t>
  </si>
  <si>
    <t>F40213210</t>
  </si>
  <si>
    <t>Bezprocentu likmes vidēja termiņa aizdevumi eiro valūtā (latos)</t>
  </si>
  <si>
    <t>F40213310</t>
  </si>
  <si>
    <t>Bezprocentu likmes vidēja termiņa aizdevumi pārējās valūtās (latos)</t>
  </si>
  <si>
    <t>F40210020</t>
  </si>
  <si>
    <t>Izsniegto vidēja termiņa aizdevumu saņemtā atmaksa</t>
  </si>
  <si>
    <t>F40211020</t>
  </si>
  <si>
    <t>Izsniegto fiksētas likmes vidēja termiņa aizdevumu saņemtā atmaksa</t>
  </si>
  <si>
    <t>F40211120</t>
  </si>
  <si>
    <t>F40211220</t>
  </si>
  <si>
    <t>F40211320</t>
  </si>
  <si>
    <t>F40212020</t>
  </si>
  <si>
    <t>Izsniegto mainīgas likmes vidēja termiņa aizdevumu saņemtā atmaksa</t>
  </si>
  <si>
    <t>F40212120</t>
  </si>
  <si>
    <t>Mainīgas likmes vidēja termiņa aizņēmumi eiro valūtā (latos)</t>
  </si>
  <si>
    <t>F40222310</t>
  </si>
  <si>
    <t>Mainīgas likmes vidēja termiņa aizņēmumi pārējās valūtās (latos)</t>
  </si>
  <si>
    <t>F40223010</t>
  </si>
  <si>
    <t>Saņemtie bezprocentu likmes vidēja termiņa aizņēmumi</t>
  </si>
  <si>
    <t>F40223110</t>
  </si>
  <si>
    <t>Nodeva par Latvijas Republikas pasu un citu personu apliecinošu un tiesību apliecinošu dokumentu izsniegšanu</t>
  </si>
  <si>
    <t>9.1.8.1.</t>
  </si>
  <si>
    <t>Nodeva par pasu izsniegšanu</t>
  </si>
  <si>
    <t>9.1.8.2.</t>
  </si>
  <si>
    <t>Nodeva par personas apliecību izsniegšanu</t>
  </si>
  <si>
    <t>9.1.8.3.</t>
  </si>
  <si>
    <t>Nodeva par informācijas sniegšanu no Iedzīvotāju reģistra</t>
  </si>
  <si>
    <t>9.1.8.5.</t>
  </si>
  <si>
    <t>Nodeva par vīzas vai uzturēšanās atļaujas pieprasīšanai nepieciešamo dokumentu izskatīšanu un ar to saistītajiem pakalpojumiem</t>
  </si>
  <si>
    <t>9.1.9.0.</t>
  </si>
  <si>
    <t>Pārējās valsts nodevas par juridiskajiem un citiem pakalpojumiem</t>
  </si>
  <si>
    <t>9.1.9.1.</t>
  </si>
  <si>
    <t>Nodeva par konsulāro amatpersonu sniegtajiem pakalpojumiem</t>
  </si>
  <si>
    <t>9.1.9.2.</t>
  </si>
  <si>
    <t>Nodeva par muitas pakalpojumiem</t>
  </si>
  <si>
    <t>9.1.9.3.</t>
  </si>
  <si>
    <t>Nodeva par rūpnieciskā īpašuma aizsardzību</t>
  </si>
  <si>
    <t>9.1.9.4.</t>
  </si>
  <si>
    <t>Nodeva par kadastra izziņas sagatavošanu un izsniegšanu</t>
  </si>
  <si>
    <t>9.1.9.5.</t>
  </si>
  <si>
    <t>Nodeva par informācijas sniegšanu no Valsts adrešu reģistra</t>
  </si>
  <si>
    <t>9.1.9.6.</t>
  </si>
  <si>
    <t>Nodeva par naturalizācijas iesniegumu iesniegšanu</t>
  </si>
  <si>
    <t>9.1.9.7.</t>
  </si>
  <si>
    <t>Nodeva par atteikšanās no Latvijas pilsonības un pilsonības atjaunošanas dokumentēšanu</t>
  </si>
  <si>
    <t>9.1.9.8.</t>
  </si>
  <si>
    <t>Valsts nodeva par informācijas sniegšanu no Sodu reģistra</t>
  </si>
  <si>
    <t>9.1.9.9.</t>
  </si>
  <si>
    <t>Procentu ieņēmumi par depozītiem</t>
  </si>
  <si>
    <t>8.6.1.1.</t>
  </si>
  <si>
    <t>Valsts budžeta procentu ieņēmumi par Valsts kases noguldījumiem depozītā Latvijas Bankā vai kredītiestādēs</t>
  </si>
  <si>
    <t>8.6.1.2.</t>
  </si>
  <si>
    <t>Pašvaldību budžeta procentu ieņēmumi par noguldījumiem depozītā Valsts kasē (Latvijas Bankā) vai kredītiestādēs</t>
  </si>
  <si>
    <t>8.6.1.3.</t>
  </si>
  <si>
    <t>Ieņēmumi par pārējo dokumentu izsniegšanu un pārējiem kancelejas pakalpojumiem</t>
  </si>
  <si>
    <t>21.3.8.0.</t>
  </si>
  <si>
    <t>Ieņēmumi par nomu un īri</t>
  </si>
  <si>
    <t>21.3.8.1.</t>
  </si>
  <si>
    <t>Ieņēmumi par telpu nomu</t>
  </si>
  <si>
    <t>21.3.8.2.</t>
  </si>
  <si>
    <t>Ieņēmumi par viesnīcu pakalpojumiem</t>
  </si>
  <si>
    <t>21.3.8.3.</t>
  </si>
  <si>
    <t>Ieņēmumi no kustamā īpašuma iznomāšanas</t>
  </si>
  <si>
    <t>21.3.8.4.</t>
  </si>
  <si>
    <t>Ieņēmumi par zemes nomu</t>
  </si>
  <si>
    <t>21.3.8.9.</t>
  </si>
  <si>
    <t>Pārējie ieņēmumi par nomu un īri</t>
  </si>
  <si>
    <t>21.3.9.0.</t>
  </si>
  <si>
    <t>Ieņēmumi par pārējiem budžeta iestāžu sniegtajiem maksas pakalpojumiem</t>
  </si>
  <si>
    <t>21.3.9.1.</t>
  </si>
  <si>
    <t>Maksa par personu uzturēšanos sociālās aprūpes iestādēs</t>
  </si>
  <si>
    <t>21.3.9.2.</t>
  </si>
  <si>
    <t>21.3.9.3.</t>
  </si>
  <si>
    <t>Ieņēmumi par biļešu realizāciju</t>
  </si>
  <si>
    <t>21.3.9.4.</t>
  </si>
  <si>
    <t>Ieņēmumi par dzīvokļu un komunālajiem pakalpojumiem</t>
  </si>
  <si>
    <t>21.3.9.5.</t>
  </si>
  <si>
    <t>Ieņēmumi par projektu īstenošanu</t>
  </si>
  <si>
    <t>21.3.9.6.</t>
  </si>
  <si>
    <t>Ieņēmumi par zinātnes projektu īstenošanu</t>
  </si>
  <si>
    <t>21.3.9.7.</t>
  </si>
  <si>
    <t>Budžeta iestādes saņemtā atlīdzība no apdrošināšanas sabiedrības par bojātu nekustamo īpašumu un kustamo mantu, t.sk. autoavārijā cietušu automašīnu</t>
  </si>
  <si>
    <t>21.3.9.9.</t>
  </si>
  <si>
    <t>Citi ieņēmumi par maksas pakalpojumiem</t>
  </si>
  <si>
    <t>21.4.0.0.</t>
  </si>
  <si>
    <t>Pārējie 21.3.0.0.grupā neklasificētie budžeta iestāžu ieņēmumi par budžeta iestāžu sniegtajiem maksas pakalpojumiem un citi pašu ieņēmumi</t>
  </si>
  <si>
    <t>21.4.1.0.</t>
  </si>
  <si>
    <t>Ieņēmumi no palīgražošanas un lauksaimniecības produkcijas ražošanas, pārdošanas un produkcijas pārvērtēšanas</t>
  </si>
  <si>
    <t>21.4.1.1.</t>
  </si>
  <si>
    <t>Ieņēmumi no palīgražošanas</t>
  </si>
  <si>
    <t>21.4.1.2.</t>
  </si>
  <si>
    <t>Ieņēmumi no lauksaimniecības produkcijas ražošanas un pārdošanas</t>
  </si>
  <si>
    <t>21.4.1.3.</t>
  </si>
  <si>
    <t>Ieņēmumi no lauksaimniecības produkcijas pārvērtēšanas</t>
  </si>
  <si>
    <t>21.4.2.0.</t>
  </si>
  <si>
    <t>Pārējie šajā klasifikācijā iepriekš neklasificētie ieņēmumi</t>
  </si>
  <si>
    <t>21.4.2.1.</t>
  </si>
  <si>
    <t>Pārtikas un veterinārā dienesta ieņēmumi par valsts uzraudzības un kontroles darbībām</t>
  </si>
  <si>
    <t>21.4.2.2.</t>
  </si>
  <si>
    <t>Ieņēmumi no vadošā partnera partneru grupas īstenotajiem Eiropas Savienības politiku instrumentu projektiem</t>
  </si>
  <si>
    <t>21.4.2.3.</t>
  </si>
  <si>
    <t>Budžeta iestāžu ieņēmumi no valsts rezervju materiālo vērtību realizācijas</t>
  </si>
  <si>
    <t>21.4.2.9.</t>
  </si>
  <si>
    <t>Pārējie iepriekš neklasificētie īpašiem mērķiem noteiktie ieņēmumi</t>
  </si>
  <si>
    <t>21.4.9.0.</t>
  </si>
  <si>
    <t>21.4.9.1.</t>
  </si>
  <si>
    <t>Inventarizācijās konstatētie pārpalikumi</t>
  </si>
  <si>
    <t>21.4.9.2.</t>
  </si>
  <si>
    <t>Ieņēmumi no naturālā veidā saņemtajām materiālajām vērtībām</t>
  </si>
  <si>
    <t>21.4.9.9.</t>
  </si>
  <si>
    <t>Pārējie iepriekš neklasificētie pašu ieņēmumi</t>
  </si>
  <si>
    <t>22.0.0.0.</t>
  </si>
  <si>
    <t>Ieņēmumu zaudējumi no atvasināto finanšu instrumentu rezultāta</t>
  </si>
  <si>
    <t>8.8.0.0.</t>
  </si>
  <si>
    <t>Ieņēmumi no valstij piederošo siltumnīcefekta gāzu emisijas vienību tirdzniecības</t>
  </si>
  <si>
    <t>8.9.0.0.</t>
  </si>
  <si>
    <t>Pārējie finanšu ieņēmumi</t>
  </si>
  <si>
    <t>8.9.1.0.</t>
  </si>
  <si>
    <t>8.9.2.0.</t>
  </si>
  <si>
    <t>8.9.9.0.</t>
  </si>
  <si>
    <t>Pārējie iepriekš neklasificētie finanšu ieņēmumi</t>
  </si>
  <si>
    <t>9.0.0.0.</t>
  </si>
  <si>
    <t>9.1.0.0.</t>
  </si>
  <si>
    <t>Valsts nodevas par valsts sniegto nodrošinājumu un juridiskajiem un citiem pakalpojumiem</t>
  </si>
  <si>
    <t>9.1.1.0.</t>
  </si>
  <si>
    <t>Valsts nodeva un kancelejas nodeva par juridiskajiem pakalpojumiem tiesu iestādēs</t>
  </si>
  <si>
    <t>9.1.1.1.</t>
  </si>
  <si>
    <t>Kancelejas nodeva tiesu iestādē</t>
  </si>
  <si>
    <t>9.1.1.2.</t>
  </si>
  <si>
    <t>Nodeva par darbību veikšanu tiesu iestādēs</t>
  </si>
  <si>
    <t>9.1.1.3.</t>
  </si>
  <si>
    <t>Nodeva par izpildu dokumentu iesniegšanu</t>
  </si>
  <si>
    <t>9.1.1.4.</t>
  </si>
  <si>
    <t>Nodeva par darbību veikšanu administratīvajā tiesā</t>
  </si>
  <si>
    <t>9.1.2.0.</t>
  </si>
  <si>
    <t>Nodeva par notariālās darbības izpildi</t>
  </si>
  <si>
    <t>9.1.2.1.</t>
  </si>
  <si>
    <t>Nodeva par mantojumiem un dāvinājumiem</t>
  </si>
  <si>
    <t>9.1.2.2.</t>
  </si>
  <si>
    <t>Nodeva par notariālās darbības izpildi, izņemot mantojumus un dāvinājumus</t>
  </si>
  <si>
    <t>9.1.3.0.</t>
  </si>
  <si>
    <t>Nodeva par atsevišķām reģistrācijas darbībām valsts institūcijās</t>
  </si>
  <si>
    <t>9.1.3.1.</t>
  </si>
  <si>
    <t>Nodeva par visu veidu šaujamieroču un speciālo līdzekļu atļauju izsniegšanu un to termiņa pagarināšanu, kā arī iekšējās drošības dienesta reģistrāciju</t>
  </si>
  <si>
    <t>9.1.3.2.</t>
  </si>
  <si>
    <t>Nodeva par darbību veikšanu Uzņēmumu reģistrā</t>
  </si>
  <si>
    <t>9.1.3.3.</t>
  </si>
  <si>
    <t>9.1.3.4.</t>
  </si>
  <si>
    <t>Nodeva par sertifikācijas pakalpojumu sniedzēja akreditāciju un akreditācijas atjaunošanu</t>
  </si>
  <si>
    <t>9.1.3.6.</t>
  </si>
  <si>
    <t>Nodeva par personas datu apstrādes sistēmas reģistrēšanu vai Fizisko personu datu aizsardzības likumā noteikto reģistrējamo izmaiņu izdarīšanu</t>
  </si>
  <si>
    <t>9.1.3.7.</t>
  </si>
  <si>
    <t>Nodeva par azartspēļu iekārtu marķēšanu</t>
  </si>
  <si>
    <t>9.1.4.0.</t>
  </si>
  <si>
    <t>Nodeva par operācijām ar privatizācijas sertifikātiem</t>
  </si>
  <si>
    <t>9.1.7.0.</t>
  </si>
  <si>
    <t>Nodeva par īpašuma tiesību un ķīlas tiesību nostiprināšanu zemesgrāmatā un kancelejas nodeva par zemesgrāmatas veiktajām darbībām</t>
  </si>
  <si>
    <t>9.1.7.1.</t>
  </si>
  <si>
    <t>Kancelejas nodeva par zemesgrāmatas veiktajām darbībām attiecībā uz mantojumu un dāvinājumu</t>
  </si>
  <si>
    <t>9.1.7.2.</t>
  </si>
  <si>
    <t>Kancelejas nodeva par zemesgrāmatas veiktajām darbībām, kas iekasēta no fiziskām personām, izņemot mantojumus un dāvinājumus</t>
  </si>
  <si>
    <t>9.1.7.3.</t>
  </si>
  <si>
    <t>Kancelejas nodeva par zemesgrāmatas veiktajām darbībām, kas iekasēta no juridiskām personām, izņemot mantojumus un dāvinājumus</t>
  </si>
  <si>
    <t>9.1.7.4.</t>
  </si>
  <si>
    <t>Nodeva par īpašuma tiesību un ķīlas tiesību nostiprināšanu zemesgrāmatā attiecībā uz mantojumu un dāvinājumu</t>
  </si>
  <si>
    <t>9.1.7.5.</t>
  </si>
  <si>
    <t>Nodeva par īpašuma tiesību un ķīlas tiesību nostiprināšanu zemesgrāmatā, kas iekasēta no fiziskām personām, izņemot mantojumus un dāvinājumus</t>
  </si>
  <si>
    <t>9.1.7.6.</t>
  </si>
  <si>
    <t>Nodeva par īpašuma tiesību un ķīlas tiesību nostiprināšanu zemesgrāmatā, kas iekasēta no juridiskām personām, izņemot mantojumus un dāvinājumus</t>
  </si>
  <si>
    <t>9.1.8.0.</t>
  </si>
  <si>
    <t>Iemaksas valsts budžetā no Eiropas Savienības pārejas perioda finanšu palīdzības</t>
  </si>
  <si>
    <t>20.2.1.0.</t>
  </si>
  <si>
    <t>Ieņēmumi valsts budžetā no Eiropas Savienības pārejas perioda finanšu palīdzības</t>
  </si>
  <si>
    <t>20.2.2.0.</t>
  </si>
  <si>
    <t>Atmaksa no Eiropas Savienības pārejas perioda finanšu palīdzības gala maksājuma</t>
  </si>
  <si>
    <t>20.2.3.0.</t>
  </si>
  <si>
    <t>20.2.4.0.</t>
  </si>
  <si>
    <t>20.3.0.0.</t>
  </si>
  <si>
    <t>Ieņēmumi no struktūrfondiem</t>
  </si>
  <si>
    <t>20.3.1.0.</t>
  </si>
  <si>
    <t>Ieņēmumi no Eiropas Reģionālās attīstības fonda</t>
  </si>
  <si>
    <t>20.3.2.0.</t>
  </si>
  <si>
    <t>Ieņēmumi no Eiropas Sociālā fonda</t>
  </si>
  <si>
    <t>20.3.3.0.</t>
  </si>
  <si>
    <t>Ieņēmumi no Eiropas Lauksaimniecības virzības un garantiju fonda Virzības daļas</t>
  </si>
  <si>
    <t>20.3.4.0.</t>
  </si>
  <si>
    <t>Ieņēmumi no Zivsaimniecības vadības finansēšanas instrumenta</t>
  </si>
  <si>
    <t>20.4.0.0.</t>
  </si>
  <si>
    <t>Ieņēmumi no Kohēzijas fonda</t>
  </si>
  <si>
    <t>20.5.0.0.</t>
  </si>
  <si>
    <t>Ieņēmumi no Eiropas Savienības Kopējās lauksaimniecības un zivsaimniecības politikas īstenošanas instrumentiem</t>
  </si>
  <si>
    <t>20.5.1.0.</t>
  </si>
  <si>
    <t>Ieņēmumi no Eiropas Lauksaimniecības virzības un garantiju fonda Garantiju daļas</t>
  </si>
  <si>
    <t>20.5.2.0.</t>
  </si>
  <si>
    <t>Ieņēmumi no Eiropas Lauksaimniecības garantiju fonda</t>
  </si>
  <si>
    <t>20.5.3.0.</t>
  </si>
  <si>
    <t>Ieņēmumi no Eiropas Lauksaimniecības fonda lauku attīstībai</t>
  </si>
  <si>
    <t>20.5.4.0.</t>
  </si>
  <si>
    <t>Ieņēmumi no Eiropas Zivsaimniecības fonda</t>
  </si>
  <si>
    <t>20.6.0.0.</t>
  </si>
  <si>
    <t>Pārējie ieņēmumi no Eiropas Savienības</t>
  </si>
  <si>
    <t>20.6.1.0.</t>
  </si>
  <si>
    <t>Ieņēmumi no Eiropas Kopienas vienreizējā pievienošanās akta maksājuma</t>
  </si>
  <si>
    <t>20.6.2.0.</t>
  </si>
  <si>
    <t>2264</t>
  </si>
  <si>
    <t>Iekārtu un inventāra īre un noma</t>
  </si>
  <si>
    <t>2270</t>
  </si>
  <si>
    <t>Citi pakalpojumi</t>
  </si>
  <si>
    <t>2279</t>
  </si>
  <si>
    <t>Pārējie iepriekš neklasificētie pakalpojumu veidi</t>
  </si>
  <si>
    <t>2300</t>
  </si>
  <si>
    <t>Krājumi, materiāli, energoresursi, preces, biroja preces un inventārs, kurus neuzskaita kodā 5000</t>
  </si>
  <si>
    <t>2310</t>
  </si>
  <si>
    <t>Biroja preces un inventārs</t>
  </si>
  <si>
    <t>2311</t>
  </si>
  <si>
    <t>Biroja preces</t>
  </si>
  <si>
    <t>2312</t>
  </si>
  <si>
    <t>Inventārs</t>
  </si>
  <si>
    <t>2320</t>
  </si>
  <si>
    <t>Kurināmais un enerģētiskie materiāli</t>
  </si>
  <si>
    <t>2322</t>
  </si>
  <si>
    <t>Degviela</t>
  </si>
  <si>
    <t>2340</t>
  </si>
  <si>
    <t>Zāles, ķimikālijas, laboratorijas preces, medicīniskās ierīces, medicīniskie instrumenti, laboratorijas dzīvnieki un to uzturēšana</t>
  </si>
  <si>
    <t>2341</t>
  </si>
  <si>
    <t>Zāles, ķimikālijas, laboratorijas preces</t>
  </si>
  <si>
    <t>2350</t>
  </si>
  <si>
    <t>Kārtējā remonta un iestāžu uzturēšanas materiāli</t>
  </si>
  <si>
    <t>2360</t>
  </si>
  <si>
    <t>Valsts un pašvaldību aprūpē un apgādē esošo personu uzturēšana</t>
  </si>
  <si>
    <t>2363</t>
  </si>
  <si>
    <t>Ēdināšanas izdevumi</t>
  </si>
  <si>
    <t>2369</t>
  </si>
  <si>
    <t>2370</t>
  </si>
  <si>
    <t>Mācību līdzekļi un materiāli</t>
  </si>
  <si>
    <t>2390</t>
  </si>
  <si>
    <t>Pārējās preces</t>
  </si>
  <si>
    <t>2400</t>
  </si>
  <si>
    <t>Izdevumi periodikas iegādei</t>
  </si>
  <si>
    <t>18.1.1.3.</t>
  </si>
  <si>
    <t>Atmaksa valsts pamatbudžetā par valsts budžeta iestādes Eiropas Sociālā fonda finansēto projektu un (vai) pasākumu īstenošanā veiktajiem uzturēšanas izdevumiem</t>
  </si>
  <si>
    <t>18.1.1.4.</t>
  </si>
  <si>
    <t>Atmaksa valsts pamatbudžetā par valsts budžeta iestādes Eiropas Sociālā fonda līdzfinansēto projektu un (vai) pasākumu īstenošanā veiktajiem kapitālajiem izdevumiem</t>
  </si>
  <si>
    <t>18.1.1.5.</t>
  </si>
  <si>
    <t>Atmaksa valsts pamatbudžetā par valsts budžeta iestādes Eiropas Lauksaimniecības virzības un garantiju fonda Virzības daļas finansēto projektu un (vai) pasākumu īstenošanā veiktajiem uzturēšanas izdevumiem</t>
  </si>
  <si>
    <t>18.1.1.6.</t>
  </si>
  <si>
    <t>Atmaksa valsts pamatbudžetā par valsts budžeta iestādes Eiropas Lauksaimniecības virzības un garantiju fonda Virzības daļas līdzfinansēto projektu un (vai) pasākumu īstenošanā veiktajiem kapitālajiem izdevumiem</t>
  </si>
  <si>
    <t>18.1.1.7.</t>
  </si>
  <si>
    <t>Atmaksa valsts pamatbudžetā par valsts budžeta iestādes Zivsaimniecības vadības finansēšanas instrumenta finansēto projektu un (vai) pasākumu īstenošanā veiktajiem uzturēšanas izdevumiem</t>
  </si>
  <si>
    <t>18.1.1.8.</t>
  </si>
  <si>
    <t>4.1.3.0.</t>
  </si>
  <si>
    <t>4.1.3.1.</t>
  </si>
  <si>
    <t>4.1.3.2.</t>
  </si>
  <si>
    <t>Nekustamā īpašuma nodoklis par mājokļiem</t>
  </si>
  <si>
    <t>Pašvaldības nodeva par domes izstrādāto oficiālo dokumentu un apliecinātu to kopiju saņemšanu</t>
  </si>
  <si>
    <t>10.1.5.0.</t>
  </si>
  <si>
    <t>10.1.5.1.</t>
  </si>
  <si>
    <t>10.1.5.2.</t>
  </si>
  <si>
    <t>10.1.5.3.</t>
  </si>
  <si>
    <t>10.1.5.4.</t>
  </si>
  <si>
    <t>Naudas sodi, ko uzliek par pārkāpumiem ceļu satiksmē</t>
  </si>
  <si>
    <t>Naudas sodi, ko uzliek Valsts policija par pārkāpumiem ceļu satiksmē, kas fiksēti ar Valsts policijai piederošajiem tehniskajiem līdzekļiem</t>
  </si>
  <si>
    <t>Pārējie naudas sodi, ko uzliek Valsts policija par pārkāpumiem ceļu satiksmē</t>
  </si>
  <si>
    <t>Naudas sodi, ko uzliek pašvaldību institūcijas par pārkāpumiem ceļu satiksmē</t>
  </si>
  <si>
    <t>Nekustamā īpašuma nodokļa par mājokļiem kārtējā saimnieciskā gada ieņēmumi</t>
  </si>
  <si>
    <t>Nekustamā īpašuma nodokļa par mājokļiem parādi par iepriekšējiem gadiem</t>
  </si>
  <si>
    <t>2011.12.31</t>
  </si>
  <si>
    <t>2012.01.01</t>
  </si>
  <si>
    <t>Ēku, būvju un telpu kārtējais remonts \\ Ēku, būvju un telpu remonts</t>
  </si>
  <si>
    <t>Pārējie valsts un pašvaldību aprūpē un apgādē esošo personu uzturēšanas izdevumi, kuri nav minēti citos koda 2360 apakškodos \\ Pārējie valsts un pašvaldību aprūpē un apgādē esošo personu uzturēšanas izdevumi, kuri nav minēti kodos 2361, 2362, 2363, 2364 un 2365</t>
  </si>
  <si>
    <t>Pašvaldību sociālā palīdzība iedzīvotājiem naudā \\ Pašvaldību sociālā palīdzība naudā</t>
  </si>
  <si>
    <t>Pārējā sociālā palīdzība naudā \\ Pārējā sociālā palīdzība un citi maksājumi iedzīvotājiem naudā</t>
  </si>
  <si>
    <t>Ienākuma nodokļi</t>
  </si>
  <si>
    <t>Sociālās apdrošināšanas iemaksas</t>
  </si>
  <si>
    <t>Brīvprātīgās sociālās apdrošināšanas iemaksas invaliditātes, maternitātes un slimības apdrošināšanai, un vecāku apdrošināšanai</t>
  </si>
  <si>
    <t>2.1.3.0.</t>
  </si>
  <si>
    <t>Brīvprātīgās sociālās apdrošināšanas iemaksas sociālajai apdrošināšanai bezdarba gadījumiem</t>
  </si>
  <si>
    <t>2.1.4.0.</t>
  </si>
  <si>
    <t>Brīvprātīgās sociālās apdrošināšanas iemaksas sociālajai apdrošināšanai pret nelaimes gadījumiem darbā un arodslimībām</t>
  </si>
  <si>
    <t>Valsts sociālās apdrošināšanas obligātās iemaksas invaliditātes, maternitātes un slimības apdrošināšanai, un vecāku apdrošināšanai</t>
  </si>
  <si>
    <t>Īpašuma nodokļi</t>
  </si>
  <si>
    <t>Muitas nodoklis</t>
  </si>
  <si>
    <t>Nodokļi par pakalpojumiem un precēm</t>
  </si>
  <si>
    <t>Akcīzes nodoklis svinu nesaturošam benzīnam, tā aizstājējproduktiem un komponentiem, kuriem pievienots etilspirts, kas veido 70 līdz 85 tilpumprocentus (ieskaitot) no kopējā produktu daudzuma</t>
  </si>
  <si>
    <t>5.4.5.0.</t>
  </si>
  <si>
    <t>5.4.5.1.</t>
  </si>
  <si>
    <t>5.4.5.2.</t>
  </si>
  <si>
    <t>5.4.6.0.</t>
  </si>
  <si>
    <t>Uzņēmumu vieglo transportlīdzekļu nodoklis</t>
  </si>
  <si>
    <t>Mikrouzņēmumu nodoklis</t>
  </si>
  <si>
    <t>7.2.1.0.</t>
  </si>
  <si>
    <t>Mikrouzņēmumu nodoklis, kuru maksā maksātāji, kas atbilst likumam "Par uzņēmumu ienākuma nodokli"</t>
  </si>
  <si>
    <t>7.2.2.0.</t>
  </si>
  <si>
    <t>Mikrouzņēmumu nodoklis, kuru maksā kā saimnieciskās darbības veicēji reģistrētās fiziskās personas</t>
  </si>
  <si>
    <t>7.2.3.0.</t>
  </si>
  <si>
    <t>Mikrouzņēmumu nodoklis, kuru maksā pārējie saimnieciskās darbības veicēji, kas atbilst likumam "Par iedzīvotāju ienākuma nodokli"</t>
  </si>
  <si>
    <t>Ieņēmumi no uzņēmējdarbības un īpašuma</t>
  </si>
  <si>
    <t>8.1.1.5.</t>
  </si>
  <si>
    <t>8.1.1.6.</t>
  </si>
  <si>
    <t>Ieņēmumi no vērtspapīru tirdzniecības</t>
  </si>
  <si>
    <t>8.1.2.1.</t>
  </si>
  <si>
    <t>Ieņēmumi no ieguldījumu pārvērtēšanas un vērtības palielināšanās vai pārsnieguma radnieciskās un asociētās kapitālsabiedrībās</t>
  </si>
  <si>
    <t>8.1.2.2.</t>
  </si>
  <si>
    <t>Ieņēmumi no vērtspapīru pārvērtēšanas</t>
  </si>
  <si>
    <t>8.9.3.0.</t>
  </si>
  <si>
    <t>Ieņēmumi no Latvijai piešķirto emisijas kvotu izsolīšanas</t>
  </si>
  <si>
    <t>8.9.3.1.</t>
  </si>
  <si>
    <t>Ieņēmumi no Latvijai piešķirto stacionāro iekārtu emisijas kvotu izsolīšanas</t>
  </si>
  <si>
    <t>8.9.3.2.</t>
  </si>
  <si>
    <t>Ieņēmumi no Latvijai piešķirto aviācijas emisijas kvotu izsolīšanas</t>
  </si>
  <si>
    <t>8.9.3.9.</t>
  </si>
  <si>
    <t>Pārējie ieņēmumi no Latvijai piešķirto emisijas kvotu izsolīšanas</t>
  </si>
  <si>
    <t>Valsts (pašvaldību) nodevas un kancelejas nodevas</t>
  </si>
  <si>
    <t>Nodeva par filmu producenta reģistrāciju</t>
  </si>
  <si>
    <t>9.1.5.0.</t>
  </si>
  <si>
    <t>Valsts nodeva par iepirkumu pārsūdzību ieviešanu</t>
  </si>
  <si>
    <t>9.2.1.2.</t>
  </si>
  <si>
    <t>Valsts nodeva par ūdens resursu lietošanas atļauju</t>
  </si>
  <si>
    <t>Valsts nodeva par apraides atļaujas izsniegšanu, retranslācijas atļaujas izsniegšanu un tāda pakalpojumu sniedzēja reģistrāciju, kas sniedz elektronisko plašsaziņas līdzekļu pakalpojumus pēc pieprasījuma</t>
  </si>
  <si>
    <t>9.2.1.7.</t>
  </si>
  <si>
    <t>Valsts nodeva par atkritumu savākšanas, pārvadāšanas, pārkraušanas, šķirošanas un uzglabāšanas atļauju</t>
  </si>
  <si>
    <t>9.2.1.8.</t>
  </si>
  <si>
    <t>Valsts nodeva par atļauju A un B kategorijas piesārņojošai darbībai</t>
  </si>
  <si>
    <t>9.2.9.1.</t>
  </si>
  <si>
    <t>Valsts nodeva par paredzētās darbības ietekmes uz vidi sākotnējo izvērtējumu</t>
  </si>
  <si>
    <t>9.2.9.2.</t>
  </si>
  <si>
    <t>Valsts nodeva par būvprojektēšanai nepieciešamo tehnisko un īpašo noteikumu saņemšanu valsts un pašvaldību institūcijās</t>
  </si>
  <si>
    <t>9.2.9.3.</t>
  </si>
  <si>
    <t>Valsts nodeva par zemes dzīļu izmantošanas licenci, bieži sastopamo derīgo izrakteņu ieguves atļauju un atradnes pasi</t>
  </si>
  <si>
    <t>9.2.9.4.</t>
  </si>
  <si>
    <t>Valsts nodeva par speciālās atļaujas (licences) vai atļaujas izsniegšanu darbībām ar jonizējošā starojuma avotiem</t>
  </si>
  <si>
    <t>9.2.9.9.</t>
  </si>
  <si>
    <t>Valsts nodevas par speciālu atļauju (licenču) izsniegšanu vai profesionālās kvalifikācijas atbilstības dokumentu reģistrāciju, kas nav minētas citos koda 9.2.9.0. apakškodos</t>
  </si>
  <si>
    <t>9.3.8.0.</t>
  </si>
  <si>
    <t>Valsts nodeva par naftas produktu drošības rezervju uzturēšanu</t>
  </si>
  <si>
    <t>9.3.8.1.</t>
  </si>
  <si>
    <t>Nodeva par 1. kategorijas benzīna un aviācijas degvielas (tonnas) uzturēšanu</t>
  </si>
  <si>
    <t>9.3.8.2.</t>
  </si>
  <si>
    <t>Nodeva par 2. kategorijas petrolejas veida reaktīvās degvielas (tonnas) uzturēšanu</t>
  </si>
  <si>
    <t>9.3.8.3.</t>
  </si>
  <si>
    <t>Nodeva par 2. kategorijas petrolejas un dīzeļdegvielas (tonnas) uzturēšanu</t>
  </si>
  <si>
    <t>9.3.8.4.</t>
  </si>
  <si>
    <t>Nodeva par 3. kategorijas degvieleļļas (tonnas) uzturēšanu</t>
  </si>
  <si>
    <t>9.3.9.1.</t>
  </si>
  <si>
    <t>Finanšu stabilitātes nodeva</t>
  </si>
  <si>
    <t>9.3.9.9.</t>
  </si>
  <si>
    <t>Speciāliem mērķiem paredzētās valsts nodevas, kas nav minētas citos koda 9.3.9.0. apakškodos</t>
  </si>
  <si>
    <t>Valsts nodeva par apliecinājumiem un citu funkciju pildīšanu bāriņtiesās</t>
  </si>
  <si>
    <t>Naudas sodi un sankcijas</t>
  </si>
  <si>
    <t>Naudas sodi, ko uzliek Valsts policija</t>
  </si>
  <si>
    <t>Naudas sodi, ko uzliek Valsts policija par pārkāpumiem ceļu satiksmē, kas fiksēti ar komersanta tehniskajiem līdzekļiem</t>
  </si>
  <si>
    <t>10.1.9.6.</t>
  </si>
  <si>
    <t>Naudas sodi, ko uzliek Pilsonības un migrācijas lietu pārvalde</t>
  </si>
  <si>
    <t>Pārējie nenodokļu ieņēmumi</t>
  </si>
  <si>
    <t>Ieņēmumi no apdrošinātāja vai biedrības "Latvijas Transportlīdzekļu apdrošinātāju birojs" par atlīdzinātajiem izdevumiem</t>
  </si>
  <si>
    <t>Ieņēmumi no valsts (pašvaldību) īpašuma iznomāšanas, pārdošanas un no nodokļu pamatparāda kapitalizācijas</t>
  </si>
  <si>
    <t>Ieņēmumi no valsts rezervju pārdošanas</t>
  </si>
  <si>
    <t>22.4.3.0.</t>
  </si>
  <si>
    <t>22.4.8.0.</t>
  </si>
  <si>
    <t>No Eiropas Savienības pensiju shēmas saņemtais pensiju kapitāls valsts sociālās apdrošināšanas speciālajā budžetā</t>
  </si>
  <si>
    <t>Maksas pakalpojumi un citi pašu ieņēmumi</t>
  </si>
  <si>
    <t>21.4.2.4.</t>
  </si>
  <si>
    <t>Valsts aģentūras "Maksātnespējas administrācija" ieņēmumos ieskaitāmā daļa no uzņēmējdarbības riska valsts nodevas</t>
  </si>
  <si>
    <t>21.4.2.5.</t>
  </si>
  <si>
    <t>Regresa kārtībā piedzītie un īpašiem mērķiem noteiktie ieņēmumi</t>
  </si>
  <si>
    <t>21.4.9.3.</t>
  </si>
  <si>
    <t>Nenaudas darījumu ieņēmumi</t>
  </si>
  <si>
    <t>Citi valsts sociālās apdrošināšanas speciālā budžeta ieņēmumi</t>
  </si>
  <si>
    <t>Ārvalstu finanšu palīdzība</t>
  </si>
  <si>
    <t>Ārvalstu finanšu palīdzība budžetam</t>
  </si>
  <si>
    <t>Ieņēmumi no Eiropas Savienības dalībvalstīm un Eiropas Savienības institūcijām un pārējām valstīm un institūcijām, kuras nav Eiropas Savienības dalībvalstis un Eiropas Savienības institūcijas</t>
  </si>
  <si>
    <t>Ārvalstu finanšu palīdzība iestādes ieņēmumos</t>
  </si>
  <si>
    <t>21.1.9.3.</t>
  </si>
  <si>
    <t>Ieņēmumi no saņemtajām atmaksām par iepriekšējos saimnieciskajos gados pārskaitītajiem un neizlietotajiem līdzekļiem ārvalstu finanšu palīdzības līdzfinansēto projektu un pasākumu īstenošanai</t>
  </si>
  <si>
    <t>17.0.0.0.</t>
  </si>
  <si>
    <t>No valsts budžeta daļēji finansēto atvasināto publisko personu un budžeta nefinansēto iestāžu transferti</t>
  </si>
  <si>
    <t>17.1.0.0.</t>
  </si>
  <si>
    <t>Valsts budžeta iestāžu saņemtie transferti no valsts budžeta daļēji finansētām atvasinātām publiskām personām un no budžeta nefinansētām iestādēm</t>
  </si>
  <si>
    <t>17.1.1.0.</t>
  </si>
  <si>
    <t>Valsts budžeta iestāžu saņemtie transferti no savas ministrijas, centrālās valsts iestādes padotībā esošām no valsts budžeta daļēji finansētām atvasinātām publiskām personām un budžeta nefinansētām iestādēm</t>
  </si>
  <si>
    <t>17.1.2.0.</t>
  </si>
  <si>
    <t>Valsts budžeta iestāžu saņemtie transferti no citas ministrijas, centrālās valsts iestādes padotībā esošām no valsts budžeta daļēji finansētām atvasinātām publiskām personām un budžeta nefinansētām iestādēm</t>
  </si>
  <si>
    <t>17.1.3.0.</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</si>
  <si>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savas ministrijas, centrālās valsts iestādes padotībā esošām no valsts budžeta daļēji finansētām atvasinātām publiskām personām un budžeta nefinansētām iestādēm</t>
  </si>
  <si>
    <t>17.1.4.0.</t>
  </si>
  <si>
    <t>Valsts budžeta iestāžu saņemtie transferti par Eiropas Savienības politiku instrumentu un pārējās ārvalstu finanšu palīdzības līdzfinansēto projektu (pasākumu) īstenošanā neizlietotajiem piešķirtajiem līdzekļiem vai neatbilstoši veiktajiem izdevumiem no citas ministrijas, centrālās valsts iestādes padotībā esošām no valsts budžeta daļēji finansētām atvasinātām publiskām personām un budžeta nefinansētām iestādēm</t>
  </si>
  <si>
    <t>17.2.0.0.</t>
  </si>
  <si>
    <t>Pašvaldību saņemtie transferti no valsts budžeta daļēji finansētām atvasinātām publiskām personām un no budžeta nefinansētām iestādēm</t>
  </si>
  <si>
    <t>17.3.0.0.</t>
  </si>
  <si>
    <t>No valsts budžeta daļēji finansēto atvasināto publisko personu izveidoto iestāžu saņemtie transferti no augstākās iestādes</t>
  </si>
  <si>
    <t>Valsts budžeta transferti</t>
  </si>
  <si>
    <t>18.1.3.7.</t>
  </si>
  <si>
    <t>Valsts pamatbudžeta iestāžu nenaudas (aktīvu saņemšana un saistību nodošana bilancē) ieņēmumi no ministrijas vai centrālās iestādes valsts pamatbudžeta, kuras institucionālā padotībā tās atrodas</t>
  </si>
  <si>
    <t>18.1.3.8.</t>
  </si>
  <si>
    <t>Valsts pamatbudžeta iestāžu nenaudas (aktīvu saņemšana un saistību nodošana bilancē) darījumu ieņēmumi no citas ministrijas vai centrālās iestādes valsts pamatbudžeta</t>
  </si>
  <si>
    <t>18.1.3.9.</t>
  </si>
  <si>
    <t>Pārējie valsts pamatbudžetā saņemtie transferti no valsts pamatbudžeta</t>
  </si>
  <si>
    <t>18.2.3.0.</t>
  </si>
  <si>
    <t>Pārējie valsts speciālajā budžetā saņemtie transferti no valsts pamatbudžeta</t>
  </si>
  <si>
    <t>18.3.1.0.</t>
  </si>
  <si>
    <t>Valsts budžeta daļēji finansēto atvasināto publisko personu un budžeta nefinansēto iestāžu saņemtie transferti no valsts budžeta noteiktam mērķim</t>
  </si>
  <si>
    <t>18.3.1.1.</t>
  </si>
  <si>
    <t>Valsts budžeta daļēji finansēto atvasināto publisko personu un budžeta nefinansēto iestāžu saņemtie valsts budžeta transferti noteiktam mērķim no ministrijas vai centrālās valsts iestādes budžeta, kuras institucionālā padotībā tās atrodas</t>
  </si>
  <si>
    <t>18.3.1.2.</t>
  </si>
  <si>
    <t>Valsts budžeta daļēji finansēto atvasināto publisko personu un budžeta nefinansēto iestāžu saņemtie valsts budžeta transferti noteiktam mērķim no citas ministrijas vai centrālās valsts iestādes budžeta</t>
  </si>
  <si>
    <t>18.3.1.3.</t>
  </si>
  <si>
    <t>Valsts budžeta daļēji finansēto atvasināto publisko personu un budžeta nefinansēto iestāžu saņemtie transferti no ministrijas vai centrālās valsts iestādes budžeta, kuras institucionālā padotībā tās atrodas, Eiropas Savienības politikas instrumentu un pārējās ārvalstu finanšu palīdzības līdzfinansētajiem projektiem (pasākumiem)</t>
  </si>
  <si>
    <t>18.3.1.4.</t>
  </si>
  <si>
    <t>Valsts budžeta daļēji finansēto atvasināto publisko personu un budžeta nefinansēto iestāžu saņemtie transferti no citas ministrijas vai centrālās valsts iestādes, Eiropas Savienības politikas instrumentu un pārējās ārvalstu finanšu palīdzības līdzfinansētajiem projektiem (pasākumiem)</t>
  </si>
  <si>
    <t>18.3.2.0.</t>
  </si>
  <si>
    <t>Pārējie valsts budžeta daļēji finansēto atvasināto publisko personu un budžeta nefinansēto iestāžu saņemtie transferti no valsts budžeta</t>
  </si>
  <si>
    <t>18.3.2.1.</t>
  </si>
  <si>
    <t>18.3.2.2.</t>
  </si>
  <si>
    <t>Pārējie valsts budžeta daļēji finansēto atvasināto publisko personu un budžeta nefinansēto iestāžu saņemtie transferti no citas ministrijas vai centrālās valsts iestādes budžeta</t>
  </si>
  <si>
    <t>Pašvaldību budžetu transferti</t>
  </si>
  <si>
    <t>19.5.5.0.</t>
  </si>
  <si>
    <t>Valsts budžeta iestāžu saņemtie transferti (izņemot atmaksas) no pašvaldībām</t>
  </si>
  <si>
    <t>19.5.6.0.</t>
  </si>
  <si>
    <t>Valsts budžeta iestāžu saņemtā atmaksa no pašvaldībām par iepriekšējos gados saņemtajiem un neizlietotajiem valsts budžeta transfertiem</t>
  </si>
  <si>
    <t>19.5.7.0.</t>
  </si>
  <si>
    <t>Valsts budžeta iestāžu saņemtā atmaksa no pašvaldībām par Eiropas Savienības politiku instrumentu un pārējās ārvalstu finanšu palīdzības līdzfinansētajos projektos (pasākumos) neizlietotajiem piešķirtajiem līdzekļiem vai neatbilstoši veiktajiem izdevumiem</t>
  </si>
  <si>
    <t>19.7.0.0.</t>
  </si>
  <si>
    <t>Valsts budžeta daļēji finansēto atvasināto publisko personu un budžeta nefinansēto iestāžu saņemtie transferti no pašvaldībām</t>
  </si>
  <si>
    <t>Ziedojumi un dāvinājumi</t>
  </si>
  <si>
    <t>Saņemtie ziedojumi un dāvinājumi</t>
  </si>
  <si>
    <t>2011.01.01</t>
  </si>
  <si>
    <t>Teritoriju un mājokļu apsaimniekošana</t>
  </si>
  <si>
    <t xml:space="preserve">Ieguves rūpniecība, apstrādes rūpniecība un būvniecība </t>
  </si>
  <si>
    <t xml:space="preserve">Teritoriju un mājokļu apsaimniekošanas lietišķie pētījumi un eksperimentālās izstrādnes </t>
  </si>
  <si>
    <t xml:space="preserve">Pārējā citur neklasificētā  teritoriju un mājokļu apsaimniekošanas darbība </t>
  </si>
  <si>
    <t>Transportlīdzekļa ekspluatācijas nodoklis \\ Transportlīdzekļu nodoklis</t>
  </si>
  <si>
    <t>Transportlīdzekļa ekspluatācijas nodoklis par transportlīdzekļiem, kas reģistrēti uz fizisko personu vārda \\ Transportlīdzekļu nodoklis par transportlīdzekļiem, kas reģistrēti uz fizisko personu vārda</t>
  </si>
  <si>
    <t>Transportlīdzekļa ekspluatācijas nodoklis par transportlīdzekļiem, kas reģistrēti uz juridisko personu vārda \\ Transportlīdzekļu nodoklis par transportlīdzekļiem, kas reģistrēti uz juridisko personu vārda</t>
  </si>
  <si>
    <t>Ieņēmumi no kapitāla daļu pārdošanas, vērtspapīru tirdzniecības \\ Ieņēmumi no kapitāla daļu un vērtspapīru pārdošanas un pārvērtēšanas</t>
  </si>
  <si>
    <t>Ieņēmumi no ieguldījumu un vērtspapīru pārvērtēšanas un kapitāla daļu vērtības palielināšanās vai pārsnieguma radnieciskās un asociētās kapitālsabiedrībās \\ Ieņēmumi no ieguldījumu meitas un asociētās kapitālsabiedrībās pārdošanas un pārvērtēšanas</t>
  </si>
  <si>
    <t>Ieņēmumi no saistību dzēšanas \\ Ieņēmumi no kredītsaistību dzēšanas</t>
  </si>
  <si>
    <t>Ieņēmumi no nedrošiem debitoru parādiem izveidoto uzkrājumu samazināšanas \\ Ieņēmumi no nedrošiem (šaubīgiem) debitoru parādiem izveidoto uzkrājumu samazināšanas</t>
  </si>
  <si>
    <t>Naudas sodi par valsts budžeta līdzfinansējuma neattaisnotajiem izdevumiem Eiropas Savienības politiku instrumentu un pārējās ārvalstu finanšu palīdzības līdzfinansētajos projektos (pasākumos) \\ Naudas sodi par Eiropas Savienības politiku instrumentu finansēto projektu valsts budžeta līdzfinansējuma neattaisnotajiem izdevumiem</t>
  </si>
  <si>
    <t>Ieņēmumi no pacientu iemaksām un sniegtajiem rehabilitācijas un ārstniecības pakalpojumiem \\ Ieņēmumi no pacientu iemaksām</t>
  </si>
  <si>
    <t>Citi iepriekš neklasificētie pašu ieņēmumi \\ Citi iepriekš neklasificētie maksas pakalpojumi un pašu ieņēmumi</t>
  </si>
  <si>
    <t>Atmaksa valsts budžetā par neatbilstoši veiktajiem izdevumiem par Eiropas Savienības politiku instrumentu un pārējās ārvalstu finanšu palīdzības finansēto projektu (pasākumu) īstenošanu \\ Atmaksa valsts budžetā par nepamatoti vai nepareizi veiktajiem izdevumiem par Eiropas Savienības politiku instrumentu finansēto projektu īstenošanu</t>
  </si>
  <si>
    <t>Atmaksa valsts budžetā par neatbilstoši veiktajiem izdevumiem no valsts budžeta finansējuma daļas Eiropas Savienības politiku instrumentu un pārējās ārvalstu finanšu palīdzības līdzfinansētajos projektos (pasākumos) \\ Atmaksa valsts budžetā par nepamatoti vai nepareizi veiktajiem izdevumiem no valsts budžeta finansējuma daļas Eiropas Savienības politiku instrumentu finansēto projektu īstenošanā</t>
  </si>
  <si>
    <t>Eiropas Savienības līdzfinansējums Kohēzijas un Eiropas Savienības struktūrfondu projektu īstenošanai \\ Eiropas Savienības līdzfinansējums Kohēzijas projektu īstenošanai</t>
  </si>
  <si>
    <t>Atmaksa par Eiropas Savienības fondu līdzfinansēto projektu un pasākumu ietvaros neatbilstoši veiktajiem izdevumiem iepriekšējos saimnieciskajos gados (Kohēzijas projekts, SAPARD programma) \\ Atlīdzība par Eiropas Savienības finansēto projektu veiktajiem neattaisnotajiem izdevumiem iepriekšējos saimnieciskajos gados</t>
  </si>
  <si>
    <t>Naudas sodi par Eiropas Savienības fondu līdzfinansēto projektu un pasākumu ietvaros neatbilstoši veiktajiem izdevumiem iepriekšējos saimnieciskajos gados (Kohēzijas projekts, SAPARD programma) \\ Naudas sodi par Eiropas Savienības finansējuma neattaisnotajiem izdevumiem</t>
  </si>
  <si>
    <t>Ieņēmumi no citu Eiropas Savienības politiku instrumentu līdzfinansēto projektu un pasākumu īstenošanas un citu valstu finanšu palīdzības programmu īstenošanas, saņemtā ārvalstu finanšu palīdzība \\ Ieņēmumi no citu Eiropas Savienības politiku instrumentu līdzfinansēto projektu un pasākumu īstenošanas un citu valstu finanšu palīdzības programmu īstenošanas</t>
  </si>
  <si>
    <t>Ieņēmumi no citu Eiropas Savienības politiku instrumentu līdzfinansēto projektu un pasākumu īstenošanas un saņemtās ārvalstu finanšu palīdzības, kas nav Eiropas Savienības struktūrfondi \\ Ieņēmumi no citu Eiropas Savienības politiku instrumentu līdzfinansēto projektu un pasākumu īstenošanas, kas nav Eiropas Savienības struktūrfondi</t>
  </si>
  <si>
    <t>Ārvalstu finanšu palīdzība atmaksām valsts pamatbudžetam \\ Ārvalstu finanšu palīdzības atmaksām valsts pamatbudžetam</t>
  </si>
  <si>
    <t>Valsts pamatbudžetā saņemtā atmaksa par valsts budžeta iestāžu veiktajiem izdevumiem Eiropas Savienības politiku instrumentu un pārējās ārvalstu finanšu palīdzības līdzfinansētajos projektos (pasākumos) \\ Atmaksa valsts pamatbudžetā par veiktajiem izdevumiem ES fondu līdzfinansētajos projektos</t>
  </si>
  <si>
    <t>Valsts pamatbudžeta iestāžu saņemtie transferti no valsts pamatbudžeta \\ Valsts pamatbudžeta iestāžu saņemtie transferta pārskaitījumi no citas ministrijas vai centrālās iestādes valsts pamatbudžetā</t>
  </si>
  <si>
    <t>Valsts pamatbudžeta iestāžu saņemtie transferti no valsts pamatbudžeta dotācijas no vispārējiem ieņēmumiem \\ Valsts pamatbudžeta iestāžu saņemtie transferta pārskaitījumi no valsts pamatbudžeta dotācijas no vispārējiem ieņēmumiem</t>
  </si>
  <si>
    <t>Valsts pamatbudžeta iestāžu saņemtie transferti no ārvalstu finanšu palīdzības līdzekļiem \\ Valsts pamatbudžeta finasēto iestāžu saņemtie transferti no citas valsts pamatbudžeta finansētās ministrijas vai centrālās iestādes ārvalstu finanšu palīdzības līdzekļiem</t>
  </si>
  <si>
    <t>Valsts speciālajā budžetā saņemtie transferti no valsts pamatbudžeta \\ Uzturēšanas izdevumu transferti valsts speciālajā budžetā no valsts pamatbudžeta</t>
  </si>
  <si>
    <t>Valsts speciālajā budžetā no valsts pamatbudžeta saņemtā dotācija Valsts sociālās apdrošināšanas aģentūrai valsts budžeta izmaksājamo valsts sociālo pabalstu aprēķināšanai, piešķiršanai \\ Valsts pamatbudžeta dotācija Valsts sociālās apdrošināšanas aģentūrai no valsts budžeta izmaksājamo valsts sociālo pabalstu aprēķināšanai, piešķiršanai un piegādei</t>
  </si>
  <si>
    <t>Valsts budžeta daļēji finansēto atvasināto publisko personu un budžeta nefinansēto iestāžu saņemtie transferti no valsts budžeta \\ Valsts speciālajā budžetā saņemtie valsts pamatbudžeta kapitālo izdevumu transferti</t>
  </si>
  <si>
    <t>Valsts pamatbudžetā saņemtie transferti no valsts speciālā budžeta \\ Transferta ieņēmumi valsts pamatbudžetā no valsts speciālā budžeta</t>
  </si>
  <si>
    <t>Saņemtie transferti viena speciālā budžeta veida ietvaros \\ Transferta pārskaitījumi viena speciālā budžeta veida ietvaros</t>
  </si>
  <si>
    <t>Pašvaldību saņemtie transferti no valsts budžeta \\ Pašvaldību budžetā saņemtie uzturēšanas izdevumu transferti no valsts budžeta</t>
  </si>
  <si>
    <t>Pašvaldību saņemtie valsts budžeta transferti noteiktam mērķim \\ Pašvaldību budžetā saņemtās valsts budžeta mērķdotācijas</t>
  </si>
  <si>
    <t>Pašvaldību no valsts budžeta iestādēm saņemtie transferti Eiropas Savienības politiku instrumentu un pārējās ārvalstu finanšu palīdzības līdzfinansētajiem projektiem (pasākumiem) \\ Pašvaldību budžetā saņemtie uzturēšanas izdevumu transferti ārvalstu finanšu palīdzības projektu īstenošanai no valsts budžeta iestādēm</t>
  </si>
  <si>
    <t>Pārējie pašvaldību saņemtie valsts budžeta iestāžu transferti \\ Pārējie pašvaldību budžetā saņemtie valsts budžeta iestāžu uzturēšanas izdevumu transferti</t>
  </si>
  <si>
    <t>Pašvaldības budžeta iekšējie transferti starp vienas pašvaldības budžeta veidiem \\ Ieņēmumi no vienas pašvaldības cita budžeta veida</t>
  </si>
  <si>
    <t>Pašvaldību saņemtie transferti no citām pašvaldībām \\ Ieņēmumi pašvaldību budžetā no citām pašvaldībām</t>
  </si>
  <si>
    <t>Pašvaldības iestāžu saņemtie transferti no augstākas iestādes \\ Ieņēmumi no rajona padomēm</t>
  </si>
  <si>
    <t>Valsta budžeta iestāžu saņemtie transferti no pašvaldībām \\ Ieņēmumi valsts pamatbudžetā no pašvaldību budžeta</t>
  </si>
  <si>
    <t>Atmaksa valsts budžetā par projekta (pasākuma) īstenošanā neatbilstoši veiktajiem izdevumiem no Eiropas Savienības politiku instrumentu un pārējās ārvalstu finanšu palīdzības līdzfinansētās daļas \\ Atmaksa valsts budžetā par nepamatoti vai nepareizi veiktajiem izdevumiem par Eiropas Savienības politiku instrumentu finansēto daļu projektu īstenošanā</t>
  </si>
  <si>
    <t>Pārējie valsts budžeta daļēji finansēto atvasināto publisko personu un budžeta nefinansēto iestāžu saņemtie transferti no ministrijas vai centrālās valsts iestādes budžeta, kuras institucionālās padotībā tās atrodas</t>
  </si>
  <si>
    <t>Izpilde pēc uzkrāšanas principa</t>
  </si>
  <si>
    <t>IEŅĒMUMI KOPĀ</t>
  </si>
  <si>
    <t>2</t>
  </si>
  <si>
    <t>ziedojumi un dāvinājumi</t>
  </si>
  <si>
    <t>2012</t>
  </si>
  <si>
    <t>Ministrijas, centrālās valsts iestādes, pašvaldības 
nosaukums Rēzeknes novads konsolidētais</t>
  </si>
  <si>
    <t>0780200</t>
  </si>
  <si>
    <t>Atbildīgais finanšu darbinieks___________________________________________________Veronika Jakovleva</t>
  </si>
  <si>
    <t xml:space="preserve">Veidlapas aktuālās redakcijas numurs: Nr. 3
Izvēlētās redakcijas numurs: Nr. 3
3. Pieņemts 08.05.2013 15:33:09
2. Pieņemts 08.05.2013 15:33:09
1. Parakstīts - AFD 23.04.2013 15:27:50
</t>
  </si>
  <si>
    <t>5.3.4.1.</t>
  </si>
  <si>
    <t>Hidden</t>
  </si>
</sst>
</file>

<file path=xl/styles.xml><?xml version="1.0" encoding="utf-8"?>
<styleSheet xmlns="http://schemas.openxmlformats.org/spreadsheetml/2006/main">
  <numFmts count="2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quot;Yes&quot;;&quot;Yes&quot;;&quot;No&quot;"/>
    <numFmt numFmtId="173" formatCode="&quot;True&quot;;&quot;True&quot;;&quot;False&quot;"/>
    <numFmt numFmtId="174" formatCode="&quot;On&quot;;&quot;On&quot;;&quot;Off&quot;"/>
    <numFmt numFmtId="175" formatCode="[$€-2]\ #,##0.00_);[Red]\([$€-2]\ #,##0.00\)"/>
  </numFmts>
  <fonts count="45">
    <font>
      <sz val="10"/>
      <name val="Arial"/>
      <family val="0"/>
    </font>
    <font>
      <sz val="11"/>
      <name val="Times New Roman"/>
      <family val="1"/>
    </font>
    <font>
      <sz val="10"/>
      <name val="Times New Roman"/>
      <family val="1"/>
    </font>
    <font>
      <sz val="12"/>
      <name val="Times New Roman"/>
      <family val="1"/>
    </font>
    <font>
      <b/>
      <sz val="12"/>
      <name val="Times New Roman"/>
      <family val="1"/>
    </font>
    <font>
      <b/>
      <sz val="14"/>
      <name val="Times New Roman"/>
      <family val="1"/>
    </font>
    <font>
      <b/>
      <sz val="11"/>
      <name val="Times New Roman"/>
      <family val="1"/>
    </font>
    <font>
      <u val="single"/>
      <sz val="10"/>
      <color indexed="12"/>
      <name val="Arial"/>
      <family val="2"/>
    </font>
    <font>
      <u val="single"/>
      <sz val="10"/>
      <color indexed="36"/>
      <name val="Arial"/>
      <family val="2"/>
    </font>
    <font>
      <b/>
      <sz val="10"/>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8" fillId="0" borderId="0" applyNumberFormat="0" applyFill="0" applyBorder="0" applyAlignment="0" applyProtection="0"/>
    <xf numFmtId="0" fontId="34" fillId="28"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1" applyNumberFormat="0" applyAlignment="0" applyProtection="0"/>
    <xf numFmtId="0" fontId="39" fillId="0" borderId="6" applyNumberFormat="0" applyFill="0" applyAlignment="0" applyProtection="0"/>
    <xf numFmtId="0" fontId="40" fillId="30" borderId="0" applyNumberFormat="0" applyBorder="0" applyAlignment="0" applyProtection="0"/>
    <xf numFmtId="0" fontId="0" fillId="31" borderId="7" applyNumberFormat="0" applyFont="0" applyAlignment="0" applyProtection="0"/>
    <xf numFmtId="0" fontId="41" fillId="26"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7">
    <xf numFmtId="0" fontId="0" fillId="0" borderId="0" xfId="0" applyAlignment="1">
      <alignment/>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2" fillId="0" borderId="11" xfId="0" applyFont="1" applyBorder="1" applyAlignment="1">
      <alignment/>
    </xf>
    <xf numFmtId="0" fontId="3" fillId="0" borderId="12" xfId="0" applyFont="1" applyBorder="1" applyAlignment="1">
      <alignment horizontal="right"/>
    </xf>
    <xf numFmtId="49" fontId="1" fillId="0" borderId="0" xfId="0" applyNumberFormat="1" applyFont="1" applyAlignment="1">
      <alignment/>
    </xf>
    <xf numFmtId="0" fontId="1" fillId="0"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horizontal="left"/>
    </xf>
    <xf numFmtId="0" fontId="1" fillId="0" borderId="0" xfId="0" applyFont="1" applyAlignment="1">
      <alignment/>
    </xf>
    <xf numFmtId="0" fontId="2" fillId="0" borderId="0" xfId="0" applyFont="1" applyAlignment="1">
      <alignment/>
    </xf>
    <xf numFmtId="0" fontId="1" fillId="0" borderId="13" xfId="0" applyFont="1" applyBorder="1" applyAlignment="1">
      <alignment horizontal="center" vertical="center"/>
    </xf>
    <xf numFmtId="0" fontId="6" fillId="0" borderId="0" xfId="0" applyFont="1" applyFill="1" applyBorder="1" applyAlignment="1" applyProtection="1">
      <alignment horizontal="left"/>
      <protection/>
    </xf>
    <xf numFmtId="49" fontId="1" fillId="0" borderId="13" xfId="0" applyNumberFormat="1" applyFont="1" applyBorder="1" applyAlignment="1">
      <alignment horizontal="center"/>
    </xf>
    <xf numFmtId="49" fontId="1" fillId="0" borderId="0" xfId="0" applyNumberFormat="1" applyFont="1" applyFill="1" applyAlignment="1" applyProtection="1">
      <alignment/>
      <protection locked="0"/>
    </xf>
    <xf numFmtId="0" fontId="1" fillId="0" borderId="14" xfId="0" applyFont="1" applyBorder="1" applyAlignment="1">
      <alignment horizontal="left"/>
    </xf>
    <xf numFmtId="0" fontId="1" fillId="0" borderId="14" xfId="0" applyFont="1" applyBorder="1" applyAlignment="1">
      <alignment/>
    </xf>
    <xf numFmtId="0" fontId="1" fillId="0" borderId="14" xfId="0" applyFont="1" applyBorder="1" applyAlignment="1" applyProtection="1">
      <alignment/>
      <protection locked="0"/>
    </xf>
    <xf numFmtId="49" fontId="1" fillId="0" borderId="0" xfId="0" applyNumberFormat="1" applyFont="1" applyFill="1" applyAlignment="1">
      <alignment/>
    </xf>
    <xf numFmtId="0" fontId="1" fillId="0" borderId="11" xfId="0" applyFont="1" applyBorder="1" applyAlignment="1">
      <alignment horizontal="left"/>
    </xf>
    <xf numFmtId="0" fontId="1" fillId="0" borderId="11" xfId="0" applyFont="1" applyBorder="1" applyAlignment="1">
      <alignment/>
    </xf>
    <xf numFmtId="0" fontId="1" fillId="0" borderId="11" xfId="0" applyFont="1" applyBorder="1" applyAlignment="1">
      <alignment horizontal="centerContinuous"/>
    </xf>
    <xf numFmtId="0" fontId="1" fillId="0" borderId="15" xfId="0" applyFont="1" applyFill="1" applyBorder="1" applyAlignment="1">
      <alignment/>
    </xf>
    <xf numFmtId="0" fontId="1" fillId="0" borderId="15" xfId="0" applyFont="1" applyBorder="1" applyAlignment="1">
      <alignment horizontal="centerContinuous"/>
    </xf>
    <xf numFmtId="0" fontId="1" fillId="0" borderId="14" xfId="0" applyFont="1" applyBorder="1" applyAlignment="1">
      <alignment horizontal="centerContinuous"/>
    </xf>
    <xf numFmtId="0" fontId="1" fillId="0" borderId="0" xfId="0" applyFont="1" applyBorder="1" applyAlignment="1">
      <alignment horizontal="centerContinuous"/>
    </xf>
    <xf numFmtId="0" fontId="1" fillId="0" borderId="0" xfId="0" applyFont="1" applyBorder="1" applyAlignment="1">
      <alignment horizontal="right"/>
    </xf>
    <xf numFmtId="0" fontId="2" fillId="0" borderId="16" xfId="0" applyFont="1" applyFill="1" applyBorder="1" applyAlignment="1">
      <alignment horizontal="center" vertical="center" wrapText="1"/>
    </xf>
    <xf numFmtId="0" fontId="2" fillId="0" borderId="13" xfId="0" applyFont="1" applyFill="1" applyBorder="1" applyAlignment="1">
      <alignment horizontal="center" vertical="center" wrapText="1"/>
    </xf>
    <xf numFmtId="49" fontId="2" fillId="0" borderId="13" xfId="0" applyNumberFormat="1" applyFont="1" applyFill="1" applyBorder="1" applyAlignment="1">
      <alignment horizontal="center" wrapText="1"/>
    </xf>
    <xf numFmtId="49" fontId="0" fillId="0" borderId="0" xfId="0" applyNumberFormat="1" applyAlignment="1">
      <alignment/>
    </xf>
    <xf numFmtId="49" fontId="2" fillId="0" borderId="16" xfId="0" applyNumberFormat="1" applyFont="1" applyFill="1" applyBorder="1" applyAlignment="1">
      <alignment horizontal="center" wrapText="1"/>
    </xf>
    <xf numFmtId="0" fontId="2" fillId="0" borderId="16" xfId="0" applyFont="1" applyFill="1" applyBorder="1" applyAlignment="1">
      <alignment horizontal="center" wrapText="1"/>
    </xf>
    <xf numFmtId="0" fontId="2" fillId="0" borderId="16" xfId="0" applyFont="1" applyFill="1" applyBorder="1" applyAlignment="1">
      <alignment horizontal="center"/>
    </xf>
    <xf numFmtId="49" fontId="9" fillId="0" borderId="13" xfId="0" applyNumberFormat="1" applyFont="1" applyFill="1" applyBorder="1" applyAlignment="1">
      <alignment horizontal="center" wrapText="1"/>
    </xf>
    <xf numFmtId="0" fontId="9" fillId="0" borderId="13" xfId="0" applyNumberFormat="1" applyFont="1" applyFill="1" applyBorder="1" applyAlignment="1">
      <alignment horizontal="left" wrapText="1"/>
    </xf>
    <xf numFmtId="3" fontId="9" fillId="0" borderId="13" xfId="0" applyNumberFormat="1" applyFont="1" applyFill="1" applyBorder="1" applyAlignment="1">
      <alignment horizontal="right"/>
    </xf>
    <xf numFmtId="0" fontId="0" fillId="0" borderId="13" xfId="0" applyBorder="1" applyAlignment="1">
      <alignment/>
    </xf>
    <xf numFmtId="49" fontId="0" fillId="0" borderId="13" xfId="0" applyNumberFormat="1" applyBorder="1" applyAlignment="1">
      <alignment/>
    </xf>
    <xf numFmtId="0" fontId="2" fillId="0" borderId="13" xfId="0" applyNumberFormat="1" applyFont="1" applyFill="1" applyBorder="1" applyAlignment="1">
      <alignment horizontal="left" wrapText="1" indent="1"/>
    </xf>
    <xf numFmtId="3" fontId="2" fillId="0" borderId="13" xfId="0" applyNumberFormat="1" applyFont="1" applyFill="1" applyBorder="1" applyAlignment="1">
      <alignment horizontal="right"/>
    </xf>
    <xf numFmtId="0" fontId="2" fillId="0" borderId="13" xfId="0" applyNumberFormat="1" applyFont="1" applyFill="1" applyBorder="1" applyAlignment="1">
      <alignment horizontal="left" wrapText="1" indent="2"/>
    </xf>
    <xf numFmtId="0" fontId="2" fillId="0" borderId="13" xfId="0" applyNumberFormat="1" applyFont="1" applyFill="1" applyBorder="1" applyAlignment="1">
      <alignment horizontal="left" wrapText="1" indent="3"/>
    </xf>
    <xf numFmtId="0" fontId="2" fillId="0" borderId="13" xfId="0" applyNumberFormat="1" applyFont="1" applyFill="1" applyBorder="1" applyAlignment="1">
      <alignment horizontal="left" wrapText="1" indent="4"/>
    </xf>
    <xf numFmtId="0" fontId="2" fillId="0" borderId="13" xfId="0" applyNumberFormat="1" applyFont="1" applyFill="1" applyBorder="1" applyAlignment="1">
      <alignment horizontal="left" wrapText="1" indent="5"/>
    </xf>
    <xf numFmtId="0" fontId="2" fillId="0" borderId="13" xfId="0" applyNumberFormat="1" applyFont="1" applyFill="1" applyBorder="1" applyAlignment="1">
      <alignment horizontal="left" wrapText="1" indent="6"/>
    </xf>
    <xf numFmtId="49" fontId="9" fillId="0" borderId="13" xfId="0" applyNumberFormat="1" applyFont="1" applyFill="1" applyBorder="1" applyAlignment="1">
      <alignment horizontal="center" wrapText="1"/>
    </xf>
    <xf numFmtId="0" fontId="9" fillId="0" borderId="13" xfId="0" applyNumberFormat="1" applyFont="1" applyFill="1" applyBorder="1" applyAlignment="1">
      <alignment horizontal="left" wrapText="1"/>
    </xf>
    <xf numFmtId="3" fontId="9" fillId="0" borderId="13" xfId="0" applyNumberFormat="1" applyFont="1" applyFill="1" applyBorder="1" applyAlignment="1">
      <alignment horizontal="right"/>
    </xf>
    <xf numFmtId="3" fontId="2" fillId="0" borderId="13" xfId="0" applyNumberFormat="1" applyFont="1" applyFill="1" applyBorder="1" applyAlignment="1">
      <alignment horizontal="right"/>
    </xf>
    <xf numFmtId="0" fontId="0" fillId="0" borderId="17" xfId="0" applyBorder="1" applyAlignment="1">
      <alignment/>
    </xf>
    <xf numFmtId="0" fontId="0" fillId="0" borderId="13" xfId="0" applyFill="1" applyBorder="1" applyAlignment="1">
      <alignment/>
    </xf>
    <xf numFmtId="49" fontId="0" fillId="0" borderId="13" xfId="0" applyNumberFormat="1" applyFill="1" applyBorder="1" applyAlignment="1">
      <alignment/>
    </xf>
    <xf numFmtId="0" fontId="0" fillId="0" borderId="17" xfId="0" applyFill="1" applyBorder="1" applyAlignment="1">
      <alignment/>
    </xf>
    <xf numFmtId="0" fontId="0" fillId="0" borderId="0" xfId="0" applyFill="1" applyAlignment="1">
      <alignment/>
    </xf>
    <xf numFmtId="0" fontId="10" fillId="0" borderId="13" xfId="0" applyFont="1" applyFill="1" applyBorder="1" applyAlignment="1">
      <alignment/>
    </xf>
    <xf numFmtId="49" fontId="10" fillId="0" borderId="13" xfId="0" applyNumberFormat="1" applyFont="1" applyFill="1" applyBorder="1" applyAlignment="1">
      <alignment/>
    </xf>
    <xf numFmtId="0" fontId="10" fillId="0" borderId="17" xfId="0" applyFont="1" applyFill="1" applyBorder="1" applyAlignment="1">
      <alignment/>
    </xf>
    <xf numFmtId="0" fontId="10"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2" fillId="0" borderId="16" xfId="0" applyNumberFormat="1" applyFont="1" applyFill="1" applyBorder="1" applyAlignment="1">
      <alignment horizontal="left" wrapText="1" indent="1"/>
    </xf>
    <xf numFmtId="0" fontId="2" fillId="0" borderId="16" xfId="0" applyNumberFormat="1" applyFont="1" applyFill="1" applyBorder="1" applyAlignment="1">
      <alignment horizontal="left" wrapText="1" indent="2"/>
    </xf>
    <xf numFmtId="0" fontId="2" fillId="0" borderId="16" xfId="0" applyNumberFormat="1" applyFont="1" applyFill="1" applyBorder="1" applyAlignment="1">
      <alignment horizontal="left" wrapText="1" indent="3"/>
    </xf>
    <xf numFmtId="0" fontId="2" fillId="0" borderId="16" xfId="0" applyNumberFormat="1" applyFont="1" applyFill="1" applyBorder="1" applyAlignment="1">
      <alignment horizontal="left" wrapText="1" indent="4"/>
    </xf>
    <xf numFmtId="0" fontId="2" fillId="0" borderId="16" xfId="0" applyNumberFormat="1" applyFont="1" applyFill="1" applyBorder="1" applyAlignment="1">
      <alignment horizontal="left" wrapText="1" indent="5"/>
    </xf>
    <xf numFmtId="0" fontId="2" fillId="0" borderId="16" xfId="0" applyNumberFormat="1" applyFont="1" applyFill="1" applyBorder="1" applyAlignment="1">
      <alignment horizontal="left" wrapText="1" indent="6"/>
    </xf>
    <xf numFmtId="49" fontId="9" fillId="0" borderId="16" xfId="0" applyNumberFormat="1" applyFont="1" applyFill="1" applyBorder="1" applyAlignment="1">
      <alignment horizontal="center" wrapText="1"/>
    </xf>
    <xf numFmtId="0" fontId="9" fillId="0" borderId="16" xfId="0" applyNumberFormat="1" applyFont="1" applyFill="1" applyBorder="1" applyAlignment="1">
      <alignment horizontal="left" wrapText="1"/>
    </xf>
    <xf numFmtId="3" fontId="0" fillId="0" borderId="13" xfId="0" applyNumberFormat="1" applyBorder="1" applyAlignment="1">
      <alignment/>
    </xf>
    <xf numFmtId="0" fontId="1" fillId="0" borderId="15" xfId="0" applyFont="1" applyFill="1" applyBorder="1" applyAlignment="1">
      <alignment horizontal="left"/>
    </xf>
    <xf numFmtId="3" fontId="9" fillId="0" borderId="16" xfId="0" applyNumberFormat="1" applyFont="1" applyFill="1" applyBorder="1" applyAlignment="1">
      <alignment horizontal="right"/>
    </xf>
    <xf numFmtId="3" fontId="2" fillId="0" borderId="16" xfId="0" applyNumberFormat="1" applyFont="1" applyFill="1" applyBorder="1" applyAlignment="1">
      <alignment horizontal="right"/>
    </xf>
    <xf numFmtId="0" fontId="0" fillId="0" borderId="0" xfId="0" applyFont="1" applyFill="1" applyAlignment="1">
      <alignment wrapText="1"/>
    </xf>
    <xf numFmtId="0" fontId="2" fillId="0" borderId="13" xfId="0" applyNumberFormat="1" applyFont="1" applyFill="1" applyBorder="1" applyAlignment="1">
      <alignment horizontal="left" wrapText="1" indent="3"/>
    </xf>
    <xf numFmtId="49" fontId="2" fillId="0" borderId="13" xfId="0" applyNumberFormat="1" applyFont="1" applyFill="1" applyBorder="1" applyAlignment="1">
      <alignment horizontal="right" wrapText="1"/>
    </xf>
    <xf numFmtId="0" fontId="2" fillId="0" borderId="13" xfId="0" applyNumberFormat="1" applyFont="1" applyFill="1" applyBorder="1" applyAlignment="1">
      <alignment horizontal="left" wrapText="1" indent="2"/>
    </xf>
    <xf numFmtId="0" fontId="2" fillId="0" borderId="13" xfId="0" applyNumberFormat="1" applyFont="1" applyFill="1" applyBorder="1" applyAlignment="1">
      <alignment horizontal="left" wrapText="1" indent="4"/>
    </xf>
    <xf numFmtId="0" fontId="2" fillId="0" borderId="13" xfId="0" applyNumberFormat="1" applyFont="1" applyFill="1" applyBorder="1" applyAlignment="1">
      <alignment horizontal="left" wrapText="1" indent="5"/>
    </xf>
    <xf numFmtId="0" fontId="2" fillId="0" borderId="13" xfId="0" applyNumberFormat="1" applyFont="1" applyFill="1" applyBorder="1" applyAlignment="1">
      <alignment horizontal="left" wrapText="1" inden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5" fillId="0" borderId="18" xfId="0" applyFont="1" applyBorder="1" applyAlignment="1">
      <alignment horizontal="center" vertical="center"/>
    </xf>
    <xf numFmtId="0" fontId="5" fillId="0" borderId="14" xfId="0" applyFont="1" applyBorder="1" applyAlignment="1">
      <alignment horizontal="center" vertical="center"/>
    </xf>
    <xf numFmtId="0" fontId="5" fillId="0" borderId="19" xfId="0" applyFont="1" applyBorder="1" applyAlignment="1">
      <alignment horizontal="center" vertical="center"/>
    </xf>
    <xf numFmtId="0" fontId="6" fillId="0" borderId="0" xfId="0" applyFont="1" applyFill="1" applyBorder="1" applyAlignment="1" applyProtection="1">
      <alignment horizontal="left" wrapText="1"/>
      <protection/>
    </xf>
    <xf numFmtId="0" fontId="6" fillId="0" borderId="0" xfId="0" applyFont="1" applyFill="1" applyBorder="1" applyAlignment="1" applyProtection="1">
      <alignment horizontal="left"/>
      <protection/>
    </xf>
    <xf numFmtId="49" fontId="2" fillId="0" borderId="16" xfId="0" applyNumberFormat="1" applyFont="1" applyFill="1" applyBorder="1" applyAlignment="1">
      <alignment horizontal="center" vertical="center" wrapText="1"/>
    </xf>
    <xf numFmtId="49" fontId="2" fillId="0" borderId="20"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1481"/>
  <sheetViews>
    <sheetView showGridLines="0" tabSelected="1" zoomScale="80" zoomScaleNormal="80" zoomScalePageLayoutView="0" workbookViewId="0" topLeftCell="A1">
      <selection activeCell="A1" sqref="A1:C2"/>
    </sheetView>
  </sheetViews>
  <sheetFormatPr defaultColWidth="9.140625" defaultRowHeight="12.75"/>
  <cols>
    <col min="1" max="1" width="14.57421875" style="0" customWidth="1"/>
    <col min="2" max="2" width="60.7109375" style="0" customWidth="1"/>
    <col min="3" max="3" width="15.421875" style="0" customWidth="1"/>
    <col min="4" max="8" width="15.28125" style="0" customWidth="1"/>
    <col min="9" max="43" width="0" style="0" hidden="1" customWidth="1"/>
  </cols>
  <sheetData>
    <row r="1" spans="1:8" ht="15.75">
      <c r="A1" s="80" t="s">
        <v>347</v>
      </c>
      <c r="B1" s="81"/>
      <c r="C1" s="82"/>
      <c r="D1" s="1"/>
      <c r="E1" s="2"/>
      <c r="F1" s="2"/>
      <c r="G1" s="3"/>
      <c r="H1" s="4" t="s">
        <v>348</v>
      </c>
    </row>
    <row r="2" spans="1:8" ht="29.25" customHeight="1">
      <c r="A2" s="83"/>
      <c r="B2" s="84"/>
      <c r="C2" s="85"/>
      <c r="D2" s="86" t="s">
        <v>349</v>
      </c>
      <c r="E2" s="87"/>
      <c r="F2" s="87"/>
      <c r="G2" s="87"/>
      <c r="H2" s="88"/>
    </row>
    <row r="3" spans="1:8" ht="15">
      <c r="A3" s="5"/>
      <c r="B3" s="6"/>
      <c r="C3" s="7"/>
      <c r="D3" s="8"/>
      <c r="E3" s="9"/>
      <c r="F3" s="9"/>
      <c r="G3" s="10"/>
      <c r="H3" s="11" t="s">
        <v>350</v>
      </c>
    </row>
    <row r="4" spans="1:8" ht="38.25" customHeight="1">
      <c r="A4" s="89" t="s">
        <v>2293</v>
      </c>
      <c r="B4" s="90"/>
      <c r="C4" s="90"/>
      <c r="D4" s="90"/>
      <c r="E4" s="90"/>
      <c r="F4" s="12"/>
      <c r="G4" s="10"/>
      <c r="H4" s="13" t="s">
        <v>2294</v>
      </c>
    </row>
    <row r="5" spans="1:8" ht="15">
      <c r="A5" s="14" t="s">
        <v>352</v>
      </c>
      <c r="B5" s="15"/>
      <c r="C5" s="16"/>
      <c r="D5" s="17"/>
      <c r="E5" s="17"/>
      <c r="F5" s="17"/>
      <c r="G5" s="10"/>
      <c r="H5" s="13" t="s">
        <v>351</v>
      </c>
    </row>
    <row r="6" spans="1:8" ht="15">
      <c r="A6" s="18" t="s">
        <v>353</v>
      </c>
      <c r="B6" s="19"/>
      <c r="C6" s="20"/>
      <c r="D6" s="21"/>
      <c r="E6" s="21"/>
      <c r="F6" s="21"/>
      <c r="G6" s="10"/>
      <c r="H6" s="13" t="s">
        <v>2292</v>
      </c>
    </row>
    <row r="7" spans="1:8" ht="15">
      <c r="A7" s="5" t="s">
        <v>361</v>
      </c>
      <c r="B7" s="70" t="s">
        <v>2291</v>
      </c>
      <c r="C7" s="22"/>
      <c r="D7" s="23"/>
      <c r="E7" s="23"/>
      <c r="F7" s="23"/>
      <c r="G7" s="10"/>
      <c r="H7" s="13" t="s">
        <v>2290</v>
      </c>
    </row>
    <row r="8" spans="1:8" ht="15">
      <c r="A8" s="18" t="s">
        <v>354</v>
      </c>
      <c r="B8" s="15"/>
      <c r="C8" s="16"/>
      <c r="D8" s="24"/>
      <c r="E8" s="24"/>
      <c r="F8" s="24"/>
      <c r="G8" s="10"/>
      <c r="H8" s="13"/>
    </row>
    <row r="9" spans="1:8" ht="15">
      <c r="A9" s="5"/>
      <c r="B9" s="6"/>
      <c r="C9" s="7"/>
      <c r="D9" s="25"/>
      <c r="E9" s="26"/>
      <c r="F9" s="26"/>
      <c r="G9" s="10"/>
      <c r="H9" s="26" t="s">
        <v>355</v>
      </c>
    </row>
    <row r="10" spans="1:8" ht="25.5" customHeight="1">
      <c r="A10" s="91" t="s">
        <v>356</v>
      </c>
      <c r="B10" s="93" t="s">
        <v>357</v>
      </c>
      <c r="C10" s="95" t="s">
        <v>889</v>
      </c>
      <c r="D10" s="96"/>
      <c r="E10" s="95" t="s">
        <v>891</v>
      </c>
      <c r="F10" s="96"/>
      <c r="G10" s="95" t="s">
        <v>2288</v>
      </c>
      <c r="H10" s="96"/>
    </row>
    <row r="11" spans="1:8" ht="25.5">
      <c r="A11" s="92"/>
      <c r="B11" s="94"/>
      <c r="C11" s="27" t="s">
        <v>358</v>
      </c>
      <c r="D11" s="27" t="s">
        <v>890</v>
      </c>
      <c r="E11" s="28" t="s">
        <v>894</v>
      </c>
      <c r="F11" s="28" t="s">
        <v>895</v>
      </c>
      <c r="G11" s="28" t="s">
        <v>892</v>
      </c>
      <c r="H11" s="28" t="s">
        <v>893</v>
      </c>
    </row>
    <row r="12" spans="1:8" ht="12.75">
      <c r="A12" s="31" t="s">
        <v>359</v>
      </c>
      <c r="B12" s="32" t="s">
        <v>360</v>
      </c>
      <c r="C12" s="33">
        <v>1</v>
      </c>
      <c r="D12" s="33">
        <v>2</v>
      </c>
      <c r="E12" s="33">
        <v>4</v>
      </c>
      <c r="F12" s="33">
        <v>15</v>
      </c>
      <c r="G12" s="33">
        <v>16</v>
      </c>
      <c r="H12" s="33">
        <v>17</v>
      </c>
    </row>
    <row r="13" spans="1:30" ht="12.75">
      <c r="A13" s="67" t="s">
        <v>734</v>
      </c>
      <c r="B13" s="68" t="s">
        <v>2289</v>
      </c>
      <c r="C13" s="71">
        <v>1344</v>
      </c>
      <c r="D13" s="71">
        <v>9194</v>
      </c>
      <c r="E13" s="71">
        <v>9194</v>
      </c>
      <c r="F13" s="71">
        <v>11836</v>
      </c>
      <c r="G13" s="71">
        <v>21355</v>
      </c>
      <c r="H13" s="71">
        <v>19579</v>
      </c>
      <c r="Y13" s="30" t="s">
        <v>734</v>
      </c>
      <c r="Z13" s="30" t="s">
        <v>506</v>
      </c>
      <c r="AA13" s="30" t="s">
        <v>351</v>
      </c>
      <c r="AB13" s="30" t="s">
        <v>507</v>
      </c>
      <c r="AC13" s="30" t="s">
        <v>508</v>
      </c>
      <c r="AD13" t="e">
        <f>AD14+AD185+AD453+AD511+AD579+AD711+AD723</f>
        <v>#REF!</v>
      </c>
    </row>
    <row r="14" spans="1:30" ht="12.75" hidden="1">
      <c r="A14" s="31" t="s">
        <v>735</v>
      </c>
      <c r="B14" s="61" t="s">
        <v>736</v>
      </c>
      <c r="C14" s="72">
        <v>0</v>
      </c>
      <c r="D14" s="72">
        <v>0</v>
      </c>
      <c r="E14" s="72">
        <v>0</v>
      </c>
      <c r="F14" s="72">
        <v>0</v>
      </c>
      <c r="G14" s="72">
        <v>0</v>
      </c>
      <c r="H14" s="72">
        <v>0</v>
      </c>
      <c r="X14" t="s">
        <v>2298</v>
      </c>
      <c r="Y14" s="30" t="s">
        <v>735</v>
      </c>
      <c r="Z14" s="30" t="s">
        <v>506</v>
      </c>
      <c r="AA14" s="30" t="s">
        <v>734</v>
      </c>
      <c r="AB14" s="30" t="s">
        <v>507</v>
      </c>
      <c r="AC14" s="30" t="s">
        <v>508</v>
      </c>
      <c r="AD14" t="e">
        <f>AD15+AD27+AD45+AD59+AD67+AD179</f>
        <v>#REF!</v>
      </c>
    </row>
    <row r="15" spans="1:30" ht="12.75" hidden="1">
      <c r="A15" s="31" t="s">
        <v>737</v>
      </c>
      <c r="B15" s="62" t="s">
        <v>2093</v>
      </c>
      <c r="C15" s="72">
        <v>0</v>
      </c>
      <c r="D15" s="72">
        <v>0</v>
      </c>
      <c r="E15" s="72">
        <v>0</v>
      </c>
      <c r="F15" s="72">
        <v>0</v>
      </c>
      <c r="G15" s="72">
        <v>0</v>
      </c>
      <c r="H15" s="72">
        <v>0</v>
      </c>
      <c r="X15" t="s">
        <v>2298</v>
      </c>
      <c r="Y15" s="30" t="s">
        <v>737</v>
      </c>
      <c r="Z15" s="30" t="s">
        <v>506</v>
      </c>
      <c r="AA15" s="30" t="s">
        <v>735</v>
      </c>
      <c r="AB15" s="30" t="s">
        <v>507</v>
      </c>
      <c r="AC15" s="30" t="s">
        <v>508</v>
      </c>
      <c r="AD15">
        <f>AD16+AD23</f>
        <v>0</v>
      </c>
    </row>
    <row r="16" spans="1:30" ht="12.75" hidden="1">
      <c r="A16" s="31" t="s">
        <v>738</v>
      </c>
      <c r="B16" s="63" t="s">
        <v>739</v>
      </c>
      <c r="C16" s="72">
        <v>0</v>
      </c>
      <c r="D16" s="72">
        <v>0</v>
      </c>
      <c r="E16" s="72">
        <v>0</v>
      </c>
      <c r="F16" s="72">
        <v>0</v>
      </c>
      <c r="G16" s="72">
        <v>0</v>
      </c>
      <c r="H16" s="72">
        <v>0</v>
      </c>
      <c r="X16" t="s">
        <v>2298</v>
      </c>
      <c r="Y16" s="30" t="s">
        <v>738</v>
      </c>
      <c r="Z16" s="30" t="s">
        <v>506</v>
      </c>
      <c r="AA16" s="30" t="s">
        <v>737</v>
      </c>
      <c r="AB16" s="30" t="s">
        <v>507</v>
      </c>
      <c r="AC16" s="30" t="s">
        <v>508</v>
      </c>
      <c r="AD16">
        <f>AD17</f>
        <v>0</v>
      </c>
    </row>
    <row r="17" spans="1:30" ht="12.75" hidden="1">
      <c r="A17" s="31" t="s">
        <v>740</v>
      </c>
      <c r="B17" s="64" t="s">
        <v>739</v>
      </c>
      <c r="C17" s="72">
        <v>0</v>
      </c>
      <c r="D17" s="72">
        <v>0</v>
      </c>
      <c r="E17" s="72">
        <v>0</v>
      </c>
      <c r="F17" s="72">
        <v>0</v>
      </c>
      <c r="G17" s="72">
        <v>0</v>
      </c>
      <c r="H17" s="72">
        <v>0</v>
      </c>
      <c r="X17" t="s">
        <v>2298</v>
      </c>
      <c r="Y17" s="30" t="s">
        <v>740</v>
      </c>
      <c r="Z17" s="30" t="s">
        <v>506</v>
      </c>
      <c r="AA17" s="30" t="s">
        <v>738</v>
      </c>
      <c r="AB17" s="30" t="s">
        <v>507</v>
      </c>
      <c r="AC17" s="30" t="s">
        <v>508</v>
      </c>
      <c r="AD17">
        <f>AD18</f>
        <v>0</v>
      </c>
    </row>
    <row r="18" spans="1:30" ht="12.75" hidden="1">
      <c r="A18" s="31" t="s">
        <v>741</v>
      </c>
      <c r="B18" s="65" t="s">
        <v>742</v>
      </c>
      <c r="C18" s="72">
        <v>0</v>
      </c>
      <c r="D18" s="72">
        <v>0</v>
      </c>
      <c r="E18" s="72">
        <v>0</v>
      </c>
      <c r="F18" s="72">
        <v>0</v>
      </c>
      <c r="G18" s="72">
        <v>0</v>
      </c>
      <c r="H18" s="72">
        <v>0</v>
      </c>
      <c r="X18" t="s">
        <v>2298</v>
      </c>
      <c r="Y18" s="30" t="s">
        <v>741</v>
      </c>
      <c r="Z18" s="30" t="s">
        <v>506</v>
      </c>
      <c r="AA18" s="30" t="s">
        <v>740</v>
      </c>
      <c r="AB18" s="30" t="s">
        <v>507</v>
      </c>
      <c r="AC18" s="30" t="s">
        <v>508</v>
      </c>
      <c r="AD18">
        <f>AD19+AD20+AD21+AD22</f>
        <v>0</v>
      </c>
    </row>
    <row r="19" spans="1:29" ht="25.5" hidden="1">
      <c r="A19" s="31" t="s">
        <v>743</v>
      </c>
      <c r="B19" s="66" t="s">
        <v>744</v>
      </c>
      <c r="C19" s="72">
        <v>0</v>
      </c>
      <c r="D19" s="72">
        <v>0</v>
      </c>
      <c r="E19" s="72">
        <v>0</v>
      </c>
      <c r="F19" s="72">
        <v>0</v>
      </c>
      <c r="G19" s="72">
        <v>0</v>
      </c>
      <c r="H19" s="72">
        <v>0</v>
      </c>
      <c r="X19" t="s">
        <v>2298</v>
      </c>
      <c r="Y19" s="30" t="s">
        <v>743</v>
      </c>
      <c r="Z19" s="30" t="s">
        <v>506</v>
      </c>
      <c r="AA19" s="30" t="s">
        <v>741</v>
      </c>
      <c r="AB19" s="30" t="s">
        <v>509</v>
      </c>
      <c r="AC19" s="30" t="s">
        <v>508</v>
      </c>
    </row>
    <row r="20" spans="1:29" ht="25.5" hidden="1">
      <c r="A20" s="31" t="s">
        <v>745</v>
      </c>
      <c r="B20" s="66" t="s">
        <v>746</v>
      </c>
      <c r="C20" s="72">
        <v>0</v>
      </c>
      <c r="D20" s="72">
        <v>0</v>
      </c>
      <c r="E20" s="72">
        <v>0</v>
      </c>
      <c r="F20" s="72">
        <v>0</v>
      </c>
      <c r="G20" s="72">
        <v>0</v>
      </c>
      <c r="H20" s="72">
        <v>0</v>
      </c>
      <c r="X20" t="s">
        <v>2298</v>
      </c>
      <c r="Y20" s="30" t="s">
        <v>745</v>
      </c>
      <c r="Z20" s="30" t="s">
        <v>506</v>
      </c>
      <c r="AA20" s="30" t="s">
        <v>741</v>
      </c>
      <c r="AB20" s="30" t="s">
        <v>509</v>
      </c>
      <c r="AC20" s="30" t="s">
        <v>508</v>
      </c>
    </row>
    <row r="21" spans="1:29" ht="12.75" hidden="1">
      <c r="A21" s="31" t="s">
        <v>747</v>
      </c>
      <c r="B21" s="66" t="s">
        <v>748</v>
      </c>
      <c r="C21" s="72">
        <v>0</v>
      </c>
      <c r="D21" s="72">
        <v>0</v>
      </c>
      <c r="E21" s="72">
        <v>0</v>
      </c>
      <c r="F21" s="72">
        <v>0</v>
      </c>
      <c r="G21" s="72">
        <v>0</v>
      </c>
      <c r="H21" s="72">
        <v>0</v>
      </c>
      <c r="X21" t="s">
        <v>2298</v>
      </c>
      <c r="Y21" s="30" t="s">
        <v>747</v>
      </c>
      <c r="Z21" s="30" t="s">
        <v>506</v>
      </c>
      <c r="AA21" s="30" t="s">
        <v>741</v>
      </c>
      <c r="AB21" s="30" t="s">
        <v>509</v>
      </c>
      <c r="AC21" s="30" t="s">
        <v>508</v>
      </c>
    </row>
    <row r="22" spans="1:29" ht="25.5" hidden="1">
      <c r="A22" s="31" t="s">
        <v>749</v>
      </c>
      <c r="B22" s="66" t="s">
        <v>750</v>
      </c>
      <c r="C22" s="72">
        <v>0</v>
      </c>
      <c r="D22" s="72">
        <v>0</v>
      </c>
      <c r="E22" s="72">
        <v>0</v>
      </c>
      <c r="F22" s="72">
        <v>0</v>
      </c>
      <c r="G22" s="72">
        <v>0</v>
      </c>
      <c r="H22" s="72">
        <v>0</v>
      </c>
      <c r="X22" t="s">
        <v>2298</v>
      </c>
      <c r="Y22" s="30" t="s">
        <v>749</v>
      </c>
      <c r="Z22" s="30" t="s">
        <v>506</v>
      </c>
      <c r="AA22" s="30" t="s">
        <v>741</v>
      </c>
      <c r="AB22" s="30" t="s">
        <v>510</v>
      </c>
      <c r="AC22" s="30" t="s">
        <v>508</v>
      </c>
    </row>
    <row r="23" spans="1:30" ht="12.75" hidden="1">
      <c r="A23" s="31" t="s">
        <v>751</v>
      </c>
      <c r="B23" s="63" t="s">
        <v>752</v>
      </c>
      <c r="C23" s="72">
        <v>0</v>
      </c>
      <c r="D23" s="72">
        <v>0</v>
      </c>
      <c r="E23" s="72">
        <v>0</v>
      </c>
      <c r="F23" s="72">
        <v>0</v>
      </c>
      <c r="G23" s="72">
        <v>0</v>
      </c>
      <c r="H23" s="72">
        <v>0</v>
      </c>
      <c r="X23" t="s">
        <v>2298</v>
      </c>
      <c r="Y23" s="30" t="s">
        <v>751</v>
      </c>
      <c r="Z23" s="30" t="s">
        <v>506</v>
      </c>
      <c r="AA23" s="30" t="s">
        <v>737</v>
      </c>
      <c r="AB23" s="30" t="s">
        <v>507</v>
      </c>
      <c r="AC23" s="30" t="s">
        <v>508</v>
      </c>
      <c r="AD23">
        <f>AD24</f>
        <v>0</v>
      </c>
    </row>
    <row r="24" spans="1:30" ht="12.75" hidden="1">
      <c r="A24" s="31" t="s">
        <v>753</v>
      </c>
      <c r="B24" s="64" t="s">
        <v>752</v>
      </c>
      <c r="C24" s="72">
        <v>0</v>
      </c>
      <c r="D24" s="72">
        <v>0</v>
      </c>
      <c r="E24" s="72">
        <v>0</v>
      </c>
      <c r="F24" s="72">
        <v>0</v>
      </c>
      <c r="G24" s="72">
        <v>0</v>
      </c>
      <c r="H24" s="72">
        <v>0</v>
      </c>
      <c r="X24" t="s">
        <v>2298</v>
      </c>
      <c r="Y24" s="30" t="s">
        <v>753</v>
      </c>
      <c r="Z24" s="30" t="s">
        <v>506</v>
      </c>
      <c r="AA24" s="30" t="s">
        <v>751</v>
      </c>
      <c r="AB24" s="30" t="s">
        <v>507</v>
      </c>
      <c r="AC24" s="30" t="s">
        <v>508</v>
      </c>
      <c r="AD24">
        <f>AD25+AD26</f>
        <v>0</v>
      </c>
    </row>
    <row r="25" spans="1:29" ht="12.75" hidden="1">
      <c r="A25" s="31" t="s">
        <v>754</v>
      </c>
      <c r="B25" s="65" t="s">
        <v>755</v>
      </c>
      <c r="C25" s="72">
        <v>0</v>
      </c>
      <c r="D25" s="72">
        <v>0</v>
      </c>
      <c r="E25" s="72">
        <v>0</v>
      </c>
      <c r="F25" s="72">
        <v>0</v>
      </c>
      <c r="G25" s="72">
        <v>0</v>
      </c>
      <c r="H25" s="72">
        <v>0</v>
      </c>
      <c r="X25" t="s">
        <v>2298</v>
      </c>
      <c r="Y25" s="30" t="s">
        <v>754</v>
      </c>
      <c r="Z25" s="30" t="s">
        <v>506</v>
      </c>
      <c r="AA25" s="30" t="s">
        <v>753</v>
      </c>
      <c r="AB25" s="30" t="s">
        <v>507</v>
      </c>
      <c r="AC25" s="30" t="s">
        <v>508</v>
      </c>
    </row>
    <row r="26" spans="1:29" ht="12.75" hidden="1">
      <c r="A26" s="31" t="s">
        <v>756</v>
      </c>
      <c r="B26" s="65" t="s">
        <v>757</v>
      </c>
      <c r="C26" s="72">
        <v>0</v>
      </c>
      <c r="D26" s="72">
        <v>0</v>
      </c>
      <c r="E26" s="72">
        <v>0</v>
      </c>
      <c r="F26" s="72">
        <v>0</v>
      </c>
      <c r="G26" s="72">
        <v>0</v>
      </c>
      <c r="H26" s="72">
        <v>0</v>
      </c>
      <c r="X26" t="s">
        <v>2298</v>
      </c>
      <c r="Y26" s="30" t="s">
        <v>756</v>
      </c>
      <c r="Z26" s="30" t="s">
        <v>506</v>
      </c>
      <c r="AA26" s="30" t="s">
        <v>753</v>
      </c>
      <c r="AB26" s="30" t="s">
        <v>507</v>
      </c>
      <c r="AC26" s="30" t="s">
        <v>508</v>
      </c>
    </row>
    <row r="27" spans="1:30" ht="12.75" hidden="1">
      <c r="A27" s="31" t="s">
        <v>758</v>
      </c>
      <c r="B27" s="62" t="s">
        <v>2094</v>
      </c>
      <c r="C27" s="72">
        <v>0</v>
      </c>
      <c r="D27" s="72">
        <v>0</v>
      </c>
      <c r="E27" s="72">
        <v>0</v>
      </c>
      <c r="F27" s="72">
        <v>0</v>
      </c>
      <c r="G27" s="72">
        <v>0</v>
      </c>
      <c r="H27" s="72">
        <v>0</v>
      </c>
      <c r="X27" t="s">
        <v>2298</v>
      </c>
      <c r="Y27" s="30" t="s">
        <v>758</v>
      </c>
      <c r="Z27" s="30" t="s">
        <v>506</v>
      </c>
      <c r="AA27" s="30" t="s">
        <v>735</v>
      </c>
      <c r="AB27" s="30" t="s">
        <v>507</v>
      </c>
      <c r="AC27" s="30" t="s">
        <v>508</v>
      </c>
      <c r="AD27">
        <f>AD28+AD41</f>
        <v>0</v>
      </c>
    </row>
    <row r="28" spans="1:30" ht="12.75" hidden="1">
      <c r="A28" s="31" t="s">
        <v>759</v>
      </c>
      <c r="B28" s="63" t="s">
        <v>2094</v>
      </c>
      <c r="C28" s="72">
        <v>0</v>
      </c>
      <c r="D28" s="72">
        <v>0</v>
      </c>
      <c r="E28" s="72">
        <v>0</v>
      </c>
      <c r="F28" s="72">
        <v>0</v>
      </c>
      <c r="G28" s="72">
        <v>0</v>
      </c>
      <c r="H28" s="72">
        <v>0</v>
      </c>
      <c r="X28" t="s">
        <v>2298</v>
      </c>
      <c r="Y28" s="30" t="s">
        <v>759</v>
      </c>
      <c r="Z28" s="30" t="s">
        <v>506</v>
      </c>
      <c r="AA28" s="30" t="s">
        <v>758</v>
      </c>
      <c r="AB28" s="30" t="s">
        <v>507</v>
      </c>
      <c r="AC28" s="30" t="s">
        <v>508</v>
      </c>
      <c r="AD28">
        <f>AD29+AD34+AD35+AD36</f>
        <v>0</v>
      </c>
    </row>
    <row r="29" spans="1:30" ht="12.75" hidden="1">
      <c r="A29" s="31" t="s">
        <v>760</v>
      </c>
      <c r="B29" s="64" t="s">
        <v>761</v>
      </c>
      <c r="C29" s="72">
        <v>0</v>
      </c>
      <c r="D29" s="72">
        <v>0</v>
      </c>
      <c r="E29" s="72">
        <v>0</v>
      </c>
      <c r="F29" s="72">
        <v>0</v>
      </c>
      <c r="G29" s="72">
        <v>0</v>
      </c>
      <c r="H29" s="72">
        <v>0</v>
      </c>
      <c r="X29" t="s">
        <v>2298</v>
      </c>
      <c r="Y29" s="30" t="s">
        <v>760</v>
      </c>
      <c r="Z29" s="30" t="s">
        <v>506</v>
      </c>
      <c r="AA29" s="30" t="s">
        <v>759</v>
      </c>
      <c r="AB29" s="30" t="s">
        <v>507</v>
      </c>
      <c r="AC29" s="30" t="s">
        <v>508</v>
      </c>
      <c r="AD29">
        <f>AD30+AD31+AD32+AD33</f>
        <v>0</v>
      </c>
    </row>
    <row r="30" spans="1:29" ht="25.5" hidden="1">
      <c r="A30" s="31" t="s">
        <v>762</v>
      </c>
      <c r="B30" s="65" t="s">
        <v>763</v>
      </c>
      <c r="C30" s="72">
        <v>0</v>
      </c>
      <c r="D30" s="72">
        <v>0</v>
      </c>
      <c r="E30" s="72">
        <v>0</v>
      </c>
      <c r="F30" s="72">
        <v>0</v>
      </c>
      <c r="G30" s="72">
        <v>0</v>
      </c>
      <c r="H30" s="72">
        <v>0</v>
      </c>
      <c r="X30" t="s">
        <v>2298</v>
      </c>
      <c r="Y30" s="30" t="s">
        <v>762</v>
      </c>
      <c r="Z30" s="30" t="s">
        <v>506</v>
      </c>
      <c r="AA30" s="30" t="s">
        <v>760</v>
      </c>
      <c r="AB30" s="30" t="s">
        <v>507</v>
      </c>
      <c r="AC30" s="30" t="s">
        <v>508</v>
      </c>
    </row>
    <row r="31" spans="1:29" ht="38.25" hidden="1">
      <c r="A31" s="31" t="s">
        <v>764</v>
      </c>
      <c r="B31" s="65" t="s">
        <v>2095</v>
      </c>
      <c r="C31" s="72">
        <v>0</v>
      </c>
      <c r="D31" s="72">
        <v>0</v>
      </c>
      <c r="E31" s="72">
        <v>0</v>
      </c>
      <c r="F31" s="72">
        <v>0</v>
      </c>
      <c r="G31" s="72">
        <v>0</v>
      </c>
      <c r="H31" s="72">
        <v>0</v>
      </c>
      <c r="X31" t="s">
        <v>2298</v>
      </c>
      <c r="Y31" s="30" t="s">
        <v>764</v>
      </c>
      <c r="Z31" s="30" t="s">
        <v>506</v>
      </c>
      <c r="AA31" s="30" t="s">
        <v>760</v>
      </c>
      <c r="AB31" s="30" t="s">
        <v>2246</v>
      </c>
      <c r="AC31" s="30" t="s">
        <v>508</v>
      </c>
    </row>
    <row r="32" spans="1:29" ht="25.5" hidden="1">
      <c r="A32" s="31" t="s">
        <v>2096</v>
      </c>
      <c r="B32" s="65" t="s">
        <v>2097</v>
      </c>
      <c r="C32" s="72">
        <v>0</v>
      </c>
      <c r="D32" s="72">
        <v>0</v>
      </c>
      <c r="E32" s="72">
        <v>0</v>
      </c>
      <c r="F32" s="72">
        <v>0</v>
      </c>
      <c r="G32" s="72">
        <v>0</v>
      </c>
      <c r="H32" s="72">
        <v>0</v>
      </c>
      <c r="X32" t="s">
        <v>2298</v>
      </c>
      <c r="Y32" s="30" t="s">
        <v>2096</v>
      </c>
      <c r="Z32" s="30" t="s">
        <v>506</v>
      </c>
      <c r="AA32" s="30" t="s">
        <v>760</v>
      </c>
      <c r="AB32" s="30" t="s">
        <v>2246</v>
      </c>
      <c r="AC32" s="30" t="s">
        <v>508</v>
      </c>
    </row>
    <row r="33" spans="1:29" ht="25.5" hidden="1">
      <c r="A33" s="31" t="s">
        <v>2098</v>
      </c>
      <c r="B33" s="65" t="s">
        <v>2099</v>
      </c>
      <c r="C33" s="72">
        <v>0</v>
      </c>
      <c r="D33" s="72">
        <v>0</v>
      </c>
      <c r="E33" s="72">
        <v>0</v>
      </c>
      <c r="F33" s="72">
        <v>0</v>
      </c>
      <c r="G33" s="72">
        <v>0</v>
      </c>
      <c r="H33" s="72">
        <v>0</v>
      </c>
      <c r="X33" t="s">
        <v>2298</v>
      </c>
      <c r="Y33" s="30" t="s">
        <v>2098</v>
      </c>
      <c r="Z33" s="30" t="s">
        <v>506</v>
      </c>
      <c r="AA33" s="30" t="s">
        <v>760</v>
      </c>
      <c r="AB33" s="30" t="s">
        <v>2246</v>
      </c>
      <c r="AC33" s="30" t="s">
        <v>508</v>
      </c>
    </row>
    <row r="34" spans="1:29" ht="12.75" hidden="1">
      <c r="A34" s="31" t="s">
        <v>765</v>
      </c>
      <c r="B34" s="64" t="s">
        <v>766</v>
      </c>
      <c r="C34" s="72">
        <v>0</v>
      </c>
      <c r="D34" s="72">
        <v>0</v>
      </c>
      <c r="E34" s="72">
        <v>0</v>
      </c>
      <c r="F34" s="72">
        <v>0</v>
      </c>
      <c r="G34" s="72">
        <v>0</v>
      </c>
      <c r="H34" s="72">
        <v>0</v>
      </c>
      <c r="X34" t="s">
        <v>2298</v>
      </c>
      <c r="Y34" s="30" t="s">
        <v>765</v>
      </c>
      <c r="Z34" s="30" t="s">
        <v>506</v>
      </c>
      <c r="AA34" s="30" t="s">
        <v>759</v>
      </c>
      <c r="AB34" s="30" t="s">
        <v>507</v>
      </c>
      <c r="AC34" s="30" t="s">
        <v>508</v>
      </c>
    </row>
    <row r="35" spans="1:29" ht="12.75" hidden="1">
      <c r="A35" s="31" t="s">
        <v>767</v>
      </c>
      <c r="B35" s="64" t="s">
        <v>768</v>
      </c>
      <c r="C35" s="72">
        <v>0</v>
      </c>
      <c r="D35" s="72">
        <v>0</v>
      </c>
      <c r="E35" s="72">
        <v>0</v>
      </c>
      <c r="F35" s="72">
        <v>0</v>
      </c>
      <c r="G35" s="72">
        <v>0</v>
      </c>
      <c r="H35" s="72">
        <v>0</v>
      </c>
      <c r="X35" t="s">
        <v>2298</v>
      </c>
      <c r="Y35" s="30" t="s">
        <v>767</v>
      </c>
      <c r="Z35" s="30" t="s">
        <v>506</v>
      </c>
      <c r="AA35" s="30" t="s">
        <v>759</v>
      </c>
      <c r="AB35" s="30" t="s">
        <v>507</v>
      </c>
      <c r="AC35" s="30" t="s">
        <v>508</v>
      </c>
    </row>
    <row r="36" spans="1:30" ht="25.5" hidden="1">
      <c r="A36" s="31" t="s">
        <v>769</v>
      </c>
      <c r="B36" s="64" t="s">
        <v>770</v>
      </c>
      <c r="C36" s="72">
        <v>0</v>
      </c>
      <c r="D36" s="72">
        <v>0</v>
      </c>
      <c r="E36" s="72">
        <v>0</v>
      </c>
      <c r="F36" s="72">
        <v>0</v>
      </c>
      <c r="G36" s="72">
        <v>0</v>
      </c>
      <c r="H36" s="72">
        <v>0</v>
      </c>
      <c r="X36" t="s">
        <v>2298</v>
      </c>
      <c r="Y36" s="30" t="s">
        <v>769</v>
      </c>
      <c r="Z36" s="30" t="s">
        <v>506</v>
      </c>
      <c r="AA36" s="30" t="s">
        <v>759</v>
      </c>
      <c r="AB36" s="30" t="s">
        <v>507</v>
      </c>
      <c r="AC36" s="30" t="s">
        <v>508</v>
      </c>
      <c r="AD36">
        <f>AD37+AD38+AD39+AD40</f>
        <v>0</v>
      </c>
    </row>
    <row r="37" spans="1:29" ht="25.5" hidden="1">
      <c r="A37" s="31" t="s">
        <v>771</v>
      </c>
      <c r="B37" s="65" t="s">
        <v>772</v>
      </c>
      <c r="C37" s="72">
        <v>0</v>
      </c>
      <c r="D37" s="72">
        <v>0</v>
      </c>
      <c r="E37" s="72">
        <v>0</v>
      </c>
      <c r="F37" s="72">
        <v>0</v>
      </c>
      <c r="G37" s="72">
        <v>0</v>
      </c>
      <c r="H37" s="72">
        <v>0</v>
      </c>
      <c r="X37" t="s">
        <v>2298</v>
      </c>
      <c r="Y37" s="30" t="s">
        <v>771</v>
      </c>
      <c r="Z37" s="30" t="s">
        <v>506</v>
      </c>
      <c r="AA37" s="30" t="s">
        <v>769</v>
      </c>
      <c r="AB37" s="30" t="s">
        <v>507</v>
      </c>
      <c r="AC37" s="30" t="s">
        <v>508</v>
      </c>
    </row>
    <row r="38" spans="1:29" ht="25.5" hidden="1">
      <c r="A38" s="31" t="s">
        <v>773</v>
      </c>
      <c r="B38" s="65" t="s">
        <v>774</v>
      </c>
      <c r="C38" s="72">
        <v>0</v>
      </c>
      <c r="D38" s="72">
        <v>0</v>
      </c>
      <c r="E38" s="72">
        <v>0</v>
      </c>
      <c r="F38" s="72">
        <v>0</v>
      </c>
      <c r="G38" s="72">
        <v>0</v>
      </c>
      <c r="H38" s="72">
        <v>0</v>
      </c>
      <c r="X38" t="s">
        <v>2298</v>
      </c>
      <c r="Y38" s="30" t="s">
        <v>773</v>
      </c>
      <c r="Z38" s="30" t="s">
        <v>506</v>
      </c>
      <c r="AA38" s="30" t="s">
        <v>769</v>
      </c>
      <c r="AB38" s="30" t="s">
        <v>507</v>
      </c>
      <c r="AC38" s="30" t="s">
        <v>508</v>
      </c>
    </row>
    <row r="39" spans="1:29" ht="25.5" hidden="1">
      <c r="A39" s="31" t="s">
        <v>775</v>
      </c>
      <c r="B39" s="65" t="s">
        <v>776</v>
      </c>
      <c r="C39" s="72">
        <v>0</v>
      </c>
      <c r="D39" s="72">
        <v>0</v>
      </c>
      <c r="E39" s="72">
        <v>0</v>
      </c>
      <c r="F39" s="72">
        <v>0</v>
      </c>
      <c r="G39" s="72">
        <v>0</v>
      </c>
      <c r="H39" s="72">
        <v>0</v>
      </c>
      <c r="X39" t="s">
        <v>2298</v>
      </c>
      <c r="Y39" s="30" t="s">
        <v>775</v>
      </c>
      <c r="Z39" s="30" t="s">
        <v>506</v>
      </c>
      <c r="AA39" s="30" t="s">
        <v>769</v>
      </c>
      <c r="AB39" s="30" t="s">
        <v>507</v>
      </c>
      <c r="AC39" s="30" t="s">
        <v>508</v>
      </c>
    </row>
    <row r="40" spans="1:29" ht="38.25" hidden="1">
      <c r="A40" s="31" t="s">
        <v>777</v>
      </c>
      <c r="B40" s="65" t="s">
        <v>2100</v>
      </c>
      <c r="C40" s="72">
        <v>0</v>
      </c>
      <c r="D40" s="72">
        <v>0</v>
      </c>
      <c r="E40" s="72">
        <v>0</v>
      </c>
      <c r="F40" s="72">
        <v>0</v>
      </c>
      <c r="G40" s="72">
        <v>0</v>
      </c>
      <c r="H40" s="72">
        <v>0</v>
      </c>
      <c r="X40" t="s">
        <v>2298</v>
      </c>
      <c r="Y40" s="30" t="s">
        <v>777</v>
      </c>
      <c r="Z40" s="30" t="s">
        <v>506</v>
      </c>
      <c r="AA40" s="30" t="s">
        <v>769</v>
      </c>
      <c r="AB40" s="30" t="s">
        <v>2246</v>
      </c>
      <c r="AC40" s="30" t="s">
        <v>508</v>
      </c>
    </row>
    <row r="41" spans="1:30" ht="12.75" hidden="1">
      <c r="A41" s="31" t="s">
        <v>778</v>
      </c>
      <c r="B41" s="63" t="s">
        <v>779</v>
      </c>
      <c r="C41" s="72">
        <v>0</v>
      </c>
      <c r="D41" s="72">
        <v>0</v>
      </c>
      <c r="E41" s="72">
        <v>0</v>
      </c>
      <c r="F41" s="72">
        <v>0</v>
      </c>
      <c r="G41" s="72">
        <v>0</v>
      </c>
      <c r="H41" s="72">
        <v>0</v>
      </c>
      <c r="X41" t="s">
        <v>2298</v>
      </c>
      <c r="Y41" s="30" t="s">
        <v>778</v>
      </c>
      <c r="Z41" s="30" t="s">
        <v>506</v>
      </c>
      <c r="AA41" s="30" t="s">
        <v>758</v>
      </c>
      <c r="AB41" s="30" t="s">
        <v>507</v>
      </c>
      <c r="AC41" s="30" t="s">
        <v>508</v>
      </c>
      <c r="AD41">
        <f>AD42+AD43+AD44</f>
        <v>0</v>
      </c>
    </row>
    <row r="42" spans="1:29" ht="25.5" hidden="1">
      <c r="A42" s="31" t="s">
        <v>780</v>
      </c>
      <c r="B42" s="64" t="s">
        <v>781</v>
      </c>
      <c r="C42" s="72">
        <v>0</v>
      </c>
      <c r="D42" s="72">
        <v>0</v>
      </c>
      <c r="E42" s="72" t="s">
        <v>1022</v>
      </c>
      <c r="F42" s="72">
        <v>0</v>
      </c>
      <c r="G42" s="72" t="s">
        <v>1022</v>
      </c>
      <c r="H42" s="72">
        <v>0</v>
      </c>
      <c r="X42" t="s">
        <v>2298</v>
      </c>
      <c r="Y42" s="30" t="s">
        <v>780</v>
      </c>
      <c r="Z42" s="30" t="s">
        <v>506</v>
      </c>
      <c r="AA42" s="30" t="s">
        <v>778</v>
      </c>
      <c r="AB42" s="30" t="s">
        <v>507</v>
      </c>
      <c r="AC42" s="30" t="s">
        <v>2087</v>
      </c>
    </row>
    <row r="43" spans="1:29" ht="12.75" hidden="1">
      <c r="A43" s="31" t="s">
        <v>782</v>
      </c>
      <c r="B43" s="64" t="s">
        <v>783</v>
      </c>
      <c r="C43" s="72">
        <v>0</v>
      </c>
      <c r="D43" s="72">
        <v>0</v>
      </c>
      <c r="E43" s="72">
        <v>0</v>
      </c>
      <c r="F43" s="72">
        <v>0</v>
      </c>
      <c r="G43" s="72">
        <v>0</v>
      </c>
      <c r="H43" s="72">
        <v>0</v>
      </c>
      <c r="X43" t="s">
        <v>2298</v>
      </c>
      <c r="Y43" s="30" t="s">
        <v>782</v>
      </c>
      <c r="Z43" s="30" t="s">
        <v>506</v>
      </c>
      <c r="AA43" s="30" t="s">
        <v>778</v>
      </c>
      <c r="AB43" s="30" t="s">
        <v>507</v>
      </c>
      <c r="AC43" s="30" t="s">
        <v>508</v>
      </c>
    </row>
    <row r="44" spans="1:29" ht="12.75" hidden="1">
      <c r="A44" s="31" t="s">
        <v>784</v>
      </c>
      <c r="B44" s="64" t="s">
        <v>779</v>
      </c>
      <c r="C44" s="72">
        <v>0</v>
      </c>
      <c r="D44" s="72">
        <v>0</v>
      </c>
      <c r="E44" s="72">
        <v>0</v>
      </c>
      <c r="F44" s="72">
        <v>0</v>
      </c>
      <c r="G44" s="72">
        <v>0</v>
      </c>
      <c r="H44" s="72">
        <v>0</v>
      </c>
      <c r="X44" t="s">
        <v>2298</v>
      </c>
      <c r="Y44" s="30" t="s">
        <v>784</v>
      </c>
      <c r="Z44" s="30" t="s">
        <v>506</v>
      </c>
      <c r="AA44" s="30" t="s">
        <v>778</v>
      </c>
      <c r="AB44" s="30" t="s">
        <v>507</v>
      </c>
      <c r="AC44" s="30" t="s">
        <v>508</v>
      </c>
    </row>
    <row r="45" spans="1:30" ht="12.75" hidden="1">
      <c r="A45" s="31" t="s">
        <v>785</v>
      </c>
      <c r="B45" s="62" t="s">
        <v>2101</v>
      </c>
      <c r="C45" s="72">
        <v>0</v>
      </c>
      <c r="D45" s="72">
        <v>0</v>
      </c>
      <c r="E45" s="72">
        <v>0</v>
      </c>
      <c r="F45" s="72">
        <v>0</v>
      </c>
      <c r="G45" s="72">
        <v>0</v>
      </c>
      <c r="H45" s="72">
        <v>0</v>
      </c>
      <c r="X45" t="s">
        <v>2298</v>
      </c>
      <c r="Y45" s="30" t="s">
        <v>785</v>
      </c>
      <c r="Z45" s="30" t="s">
        <v>506</v>
      </c>
      <c r="AA45" s="30" t="s">
        <v>735</v>
      </c>
      <c r="AB45" s="30" t="s">
        <v>507</v>
      </c>
      <c r="AC45" s="30" t="s">
        <v>508</v>
      </c>
      <c r="AD45">
        <f>AD46</f>
        <v>0</v>
      </c>
    </row>
    <row r="46" spans="1:30" ht="12.75" hidden="1">
      <c r="A46" s="31" t="s">
        <v>786</v>
      </c>
      <c r="B46" s="63" t="s">
        <v>2101</v>
      </c>
      <c r="C46" s="72">
        <v>0</v>
      </c>
      <c r="D46" s="72">
        <v>0</v>
      </c>
      <c r="E46" s="72">
        <v>0</v>
      </c>
      <c r="F46" s="72">
        <v>0</v>
      </c>
      <c r="G46" s="72">
        <v>0</v>
      </c>
      <c r="H46" s="72">
        <v>0</v>
      </c>
      <c r="X46" t="s">
        <v>2298</v>
      </c>
      <c r="Y46" s="30" t="s">
        <v>786</v>
      </c>
      <c r="Z46" s="30" t="s">
        <v>506</v>
      </c>
      <c r="AA46" s="30" t="s">
        <v>785</v>
      </c>
      <c r="AB46" s="30" t="s">
        <v>507</v>
      </c>
      <c r="AC46" s="30" t="s">
        <v>508</v>
      </c>
      <c r="AD46">
        <f>AD47+AD57+AD58</f>
        <v>0</v>
      </c>
    </row>
    <row r="47" spans="1:30" ht="12.75" hidden="1">
      <c r="A47" s="31" t="s">
        <v>787</v>
      </c>
      <c r="B47" s="64" t="s">
        <v>788</v>
      </c>
      <c r="C47" s="72">
        <v>0</v>
      </c>
      <c r="D47" s="72">
        <v>0</v>
      </c>
      <c r="E47" s="72">
        <v>0</v>
      </c>
      <c r="F47" s="72">
        <v>0</v>
      </c>
      <c r="G47" s="72">
        <v>0</v>
      </c>
      <c r="H47" s="72">
        <v>0</v>
      </c>
      <c r="X47" t="s">
        <v>2298</v>
      </c>
      <c r="Y47" s="30" t="s">
        <v>787</v>
      </c>
      <c r="Z47" s="30" t="s">
        <v>506</v>
      </c>
      <c r="AA47" s="30" t="s">
        <v>786</v>
      </c>
      <c r="AB47" s="30" t="s">
        <v>507</v>
      </c>
      <c r="AC47" s="30" t="s">
        <v>508</v>
      </c>
      <c r="AD47">
        <f>AD48+AD51+AD54</f>
        <v>0</v>
      </c>
    </row>
    <row r="48" spans="1:30" ht="12.75" hidden="1">
      <c r="A48" s="31" t="s">
        <v>789</v>
      </c>
      <c r="B48" s="65" t="s">
        <v>790</v>
      </c>
      <c r="C48" s="72">
        <v>0</v>
      </c>
      <c r="D48" s="72">
        <v>0</v>
      </c>
      <c r="E48" s="72">
        <v>0</v>
      </c>
      <c r="F48" s="72">
        <v>0</v>
      </c>
      <c r="G48" s="72">
        <v>0</v>
      </c>
      <c r="H48" s="72">
        <v>0</v>
      </c>
      <c r="X48" t="s">
        <v>2298</v>
      </c>
      <c r="Y48" s="30" t="s">
        <v>789</v>
      </c>
      <c r="Z48" s="30" t="s">
        <v>506</v>
      </c>
      <c r="AA48" s="30" t="s">
        <v>787</v>
      </c>
      <c r="AB48" s="30" t="s">
        <v>507</v>
      </c>
      <c r="AC48" s="30" t="s">
        <v>508</v>
      </c>
      <c r="AD48">
        <f>AD49+AD50</f>
        <v>0</v>
      </c>
    </row>
    <row r="49" spans="1:29" ht="25.5" hidden="1">
      <c r="A49" s="31" t="s">
        <v>791</v>
      </c>
      <c r="B49" s="66" t="s">
        <v>792</v>
      </c>
      <c r="C49" s="72">
        <v>0</v>
      </c>
      <c r="D49" s="72">
        <v>0</v>
      </c>
      <c r="E49" s="72">
        <v>0</v>
      </c>
      <c r="F49" s="72">
        <v>0</v>
      </c>
      <c r="G49" s="72">
        <v>0</v>
      </c>
      <c r="H49" s="72">
        <v>0</v>
      </c>
      <c r="X49" t="s">
        <v>2298</v>
      </c>
      <c r="Y49" s="30" t="s">
        <v>791</v>
      </c>
      <c r="Z49" s="30" t="s">
        <v>506</v>
      </c>
      <c r="AA49" s="30" t="s">
        <v>789</v>
      </c>
      <c r="AB49" s="30" t="s">
        <v>507</v>
      </c>
      <c r="AC49" s="30" t="s">
        <v>508</v>
      </c>
    </row>
    <row r="50" spans="1:29" ht="12.75" hidden="1">
      <c r="A50" s="31" t="s">
        <v>793</v>
      </c>
      <c r="B50" s="66" t="s">
        <v>794</v>
      </c>
      <c r="C50" s="72">
        <v>0</v>
      </c>
      <c r="D50" s="72">
        <v>0</v>
      </c>
      <c r="E50" s="72">
        <v>0</v>
      </c>
      <c r="F50" s="72">
        <v>0</v>
      </c>
      <c r="G50" s="72">
        <v>0</v>
      </c>
      <c r="H50" s="72">
        <v>0</v>
      </c>
      <c r="X50" t="s">
        <v>2298</v>
      </c>
      <c r="Y50" s="30" t="s">
        <v>793</v>
      </c>
      <c r="Z50" s="30" t="s">
        <v>506</v>
      </c>
      <c r="AA50" s="30" t="s">
        <v>789</v>
      </c>
      <c r="AB50" s="30" t="s">
        <v>507</v>
      </c>
      <c r="AC50" s="30" t="s">
        <v>508</v>
      </c>
    </row>
    <row r="51" spans="1:30" ht="12.75" hidden="1">
      <c r="A51" s="31" t="s">
        <v>795</v>
      </c>
      <c r="B51" s="65" t="s">
        <v>796</v>
      </c>
      <c r="C51" s="72">
        <v>0</v>
      </c>
      <c r="D51" s="72">
        <v>0</v>
      </c>
      <c r="E51" s="72">
        <v>0</v>
      </c>
      <c r="F51" s="72">
        <v>0</v>
      </c>
      <c r="G51" s="72">
        <v>0</v>
      </c>
      <c r="H51" s="72">
        <v>0</v>
      </c>
      <c r="X51" t="s">
        <v>2298</v>
      </c>
      <c r="Y51" s="30" t="s">
        <v>795</v>
      </c>
      <c r="Z51" s="30" t="s">
        <v>506</v>
      </c>
      <c r="AA51" s="30" t="s">
        <v>787</v>
      </c>
      <c r="AB51" s="30" t="s">
        <v>509</v>
      </c>
      <c r="AC51" s="30" t="s">
        <v>508</v>
      </c>
      <c r="AD51">
        <f>AD52+AD53</f>
        <v>0</v>
      </c>
    </row>
    <row r="52" spans="1:29" ht="12.75" hidden="1">
      <c r="A52" s="31" t="s">
        <v>797</v>
      </c>
      <c r="B52" s="66" t="s">
        <v>798</v>
      </c>
      <c r="C52" s="72">
        <v>0</v>
      </c>
      <c r="D52" s="72">
        <v>0</v>
      </c>
      <c r="E52" s="72">
        <v>0</v>
      </c>
      <c r="F52" s="72">
        <v>0</v>
      </c>
      <c r="G52" s="72">
        <v>0</v>
      </c>
      <c r="H52" s="72">
        <v>0</v>
      </c>
      <c r="X52" t="s">
        <v>2298</v>
      </c>
      <c r="Y52" s="30" t="s">
        <v>797</v>
      </c>
      <c r="Z52" s="30" t="s">
        <v>506</v>
      </c>
      <c r="AA52" s="30" t="s">
        <v>795</v>
      </c>
      <c r="AB52" s="30" t="s">
        <v>509</v>
      </c>
      <c r="AC52" s="30" t="s">
        <v>508</v>
      </c>
    </row>
    <row r="53" spans="1:29" ht="25.5" hidden="1">
      <c r="A53" s="31" t="s">
        <v>799</v>
      </c>
      <c r="B53" s="66" t="s">
        <v>800</v>
      </c>
      <c r="C53" s="72">
        <v>0</v>
      </c>
      <c r="D53" s="72">
        <v>0</v>
      </c>
      <c r="E53" s="72">
        <v>0</v>
      </c>
      <c r="F53" s="72">
        <v>0</v>
      </c>
      <c r="G53" s="72">
        <v>0</v>
      </c>
      <c r="H53" s="72">
        <v>0</v>
      </c>
      <c r="X53" t="s">
        <v>2298</v>
      </c>
      <c r="Y53" s="30" t="s">
        <v>799</v>
      </c>
      <c r="Z53" s="30" t="s">
        <v>506</v>
      </c>
      <c r="AA53" s="30" t="s">
        <v>795</v>
      </c>
      <c r="AB53" s="30" t="s">
        <v>509</v>
      </c>
      <c r="AC53" s="30" t="s">
        <v>508</v>
      </c>
    </row>
    <row r="54" spans="1:30" ht="12.75" hidden="1">
      <c r="A54" s="31" t="s">
        <v>2071</v>
      </c>
      <c r="B54" s="65" t="s">
        <v>2074</v>
      </c>
      <c r="C54" s="72">
        <v>0</v>
      </c>
      <c r="D54" s="72">
        <v>0</v>
      </c>
      <c r="E54" s="72">
        <v>0</v>
      </c>
      <c r="F54" s="72">
        <v>0</v>
      </c>
      <c r="G54" s="72">
        <v>0</v>
      </c>
      <c r="H54" s="72">
        <v>0</v>
      </c>
      <c r="X54" t="s">
        <v>2298</v>
      </c>
      <c r="Y54" s="30" t="s">
        <v>2071</v>
      </c>
      <c r="Z54" s="30" t="s">
        <v>506</v>
      </c>
      <c r="AA54" s="30" t="s">
        <v>787</v>
      </c>
      <c r="AB54" s="30" t="s">
        <v>2246</v>
      </c>
      <c r="AC54" s="30" t="s">
        <v>508</v>
      </c>
      <c r="AD54">
        <f>AD55+AD56</f>
        <v>0</v>
      </c>
    </row>
    <row r="55" spans="1:29" ht="25.5" hidden="1">
      <c r="A55" s="31" t="s">
        <v>2072</v>
      </c>
      <c r="B55" s="66" t="s">
        <v>2085</v>
      </c>
      <c r="C55" s="72">
        <v>0</v>
      </c>
      <c r="D55" s="72">
        <v>0</v>
      </c>
      <c r="E55" s="72">
        <v>0</v>
      </c>
      <c r="F55" s="72">
        <v>0</v>
      </c>
      <c r="G55" s="72">
        <v>0</v>
      </c>
      <c r="H55" s="72">
        <v>0</v>
      </c>
      <c r="X55" t="s">
        <v>2298</v>
      </c>
      <c r="Y55" s="30" t="s">
        <v>2072</v>
      </c>
      <c r="Z55" s="30" t="s">
        <v>506</v>
      </c>
      <c r="AA55" s="30" t="s">
        <v>2071</v>
      </c>
      <c r="AB55" s="30" t="s">
        <v>2246</v>
      </c>
      <c r="AC55" s="30" t="s">
        <v>508</v>
      </c>
    </row>
    <row r="56" spans="1:29" ht="25.5" hidden="1">
      <c r="A56" s="31" t="s">
        <v>2073</v>
      </c>
      <c r="B56" s="66" t="s">
        <v>2086</v>
      </c>
      <c r="C56" s="72">
        <v>0</v>
      </c>
      <c r="D56" s="72">
        <v>0</v>
      </c>
      <c r="E56" s="72">
        <v>0</v>
      </c>
      <c r="F56" s="72">
        <v>0</v>
      </c>
      <c r="G56" s="72">
        <v>0</v>
      </c>
      <c r="H56" s="72">
        <v>0</v>
      </c>
      <c r="X56" t="s">
        <v>2298</v>
      </c>
      <c r="Y56" s="30" t="s">
        <v>2073</v>
      </c>
      <c r="Z56" s="30" t="s">
        <v>506</v>
      </c>
      <c r="AA56" s="30" t="s">
        <v>2071</v>
      </c>
      <c r="AB56" s="30" t="s">
        <v>2246</v>
      </c>
      <c r="AC56" s="30" t="s">
        <v>508</v>
      </c>
    </row>
    <row r="57" spans="1:29" ht="12.75" hidden="1">
      <c r="A57" s="31" t="s">
        <v>801</v>
      </c>
      <c r="B57" s="64" t="s">
        <v>802</v>
      </c>
      <c r="C57" s="72">
        <v>0</v>
      </c>
      <c r="D57" s="72">
        <v>0</v>
      </c>
      <c r="E57" s="72">
        <v>0</v>
      </c>
      <c r="F57" s="72">
        <v>0</v>
      </c>
      <c r="G57" s="72">
        <v>0</v>
      </c>
      <c r="H57" s="72">
        <v>0</v>
      </c>
      <c r="X57" t="s">
        <v>2298</v>
      </c>
      <c r="Y57" s="30" t="s">
        <v>801</v>
      </c>
      <c r="Z57" s="30" t="s">
        <v>506</v>
      </c>
      <c r="AA57" s="30" t="s">
        <v>786</v>
      </c>
      <c r="AB57" s="30" t="s">
        <v>507</v>
      </c>
      <c r="AC57" s="30" t="s">
        <v>508</v>
      </c>
    </row>
    <row r="58" spans="1:29" ht="12.75" hidden="1">
      <c r="A58" s="31" t="s">
        <v>803</v>
      </c>
      <c r="B58" s="64" t="s">
        <v>804</v>
      </c>
      <c r="C58" s="72">
        <v>0</v>
      </c>
      <c r="D58" s="72">
        <v>0</v>
      </c>
      <c r="E58" s="72">
        <v>0</v>
      </c>
      <c r="F58" s="72">
        <v>0</v>
      </c>
      <c r="G58" s="72">
        <v>0</v>
      </c>
      <c r="H58" s="72">
        <v>0</v>
      </c>
      <c r="X58" t="s">
        <v>2298</v>
      </c>
      <c r="Y58" s="30" t="s">
        <v>803</v>
      </c>
      <c r="Z58" s="30" t="s">
        <v>506</v>
      </c>
      <c r="AA58" s="30" t="s">
        <v>786</v>
      </c>
      <c r="AB58" s="30" t="s">
        <v>507</v>
      </c>
      <c r="AC58" s="30" t="s">
        <v>508</v>
      </c>
    </row>
    <row r="59" spans="1:30" ht="12.75" hidden="1">
      <c r="A59" s="31" t="s">
        <v>805</v>
      </c>
      <c r="B59" s="62" t="s">
        <v>2102</v>
      </c>
      <c r="C59" s="72">
        <v>0</v>
      </c>
      <c r="D59" s="72">
        <v>0</v>
      </c>
      <c r="E59" s="72">
        <v>0</v>
      </c>
      <c r="F59" s="72">
        <v>0</v>
      </c>
      <c r="G59" s="72">
        <v>0</v>
      </c>
      <c r="H59" s="72">
        <v>0</v>
      </c>
      <c r="X59" t="s">
        <v>2298</v>
      </c>
      <c r="Y59" s="30" t="s">
        <v>805</v>
      </c>
      <c r="Z59" s="30" t="s">
        <v>506</v>
      </c>
      <c r="AA59" s="30" t="s">
        <v>735</v>
      </c>
      <c r="AB59" s="30" t="s">
        <v>507</v>
      </c>
      <c r="AC59" s="30" t="s">
        <v>508</v>
      </c>
      <c r="AD59">
        <f>AD60</f>
        <v>0</v>
      </c>
    </row>
    <row r="60" spans="1:30" ht="12.75" hidden="1">
      <c r="A60" s="31" t="s">
        <v>806</v>
      </c>
      <c r="B60" s="63" t="s">
        <v>2102</v>
      </c>
      <c r="C60" s="72">
        <v>0</v>
      </c>
      <c r="D60" s="72">
        <v>0</v>
      </c>
      <c r="E60" s="72">
        <v>0</v>
      </c>
      <c r="F60" s="72">
        <v>0</v>
      </c>
      <c r="G60" s="72">
        <v>0</v>
      </c>
      <c r="H60" s="72">
        <v>0</v>
      </c>
      <c r="X60" t="s">
        <v>2298</v>
      </c>
      <c r="Y60" s="30" t="s">
        <v>806</v>
      </c>
      <c r="Z60" s="30" t="s">
        <v>506</v>
      </c>
      <c r="AA60" s="30" t="s">
        <v>805</v>
      </c>
      <c r="AB60" s="30" t="s">
        <v>507</v>
      </c>
      <c r="AC60" s="30" t="s">
        <v>508</v>
      </c>
      <c r="AD60">
        <f>AD61+AD66</f>
        <v>0</v>
      </c>
    </row>
    <row r="61" spans="1:30" ht="12.75" hidden="1">
      <c r="A61" s="31" t="s">
        <v>807</v>
      </c>
      <c r="B61" s="64" t="s">
        <v>808</v>
      </c>
      <c r="C61" s="72">
        <v>0</v>
      </c>
      <c r="D61" s="72">
        <v>0</v>
      </c>
      <c r="E61" s="72">
        <v>0</v>
      </c>
      <c r="F61" s="72">
        <v>0</v>
      </c>
      <c r="G61" s="72">
        <v>0</v>
      </c>
      <c r="H61" s="72">
        <v>0</v>
      </c>
      <c r="X61" t="s">
        <v>2298</v>
      </c>
      <c r="Y61" s="30" t="s">
        <v>807</v>
      </c>
      <c r="Z61" s="30" t="s">
        <v>506</v>
      </c>
      <c r="AA61" s="30" t="s">
        <v>806</v>
      </c>
      <c r="AB61" s="30" t="s">
        <v>507</v>
      </c>
      <c r="AC61" s="30" t="s">
        <v>508</v>
      </c>
      <c r="AD61">
        <f>AD62+AD63+AD64+AD65</f>
        <v>0</v>
      </c>
    </row>
    <row r="62" spans="1:29" ht="12.75" hidden="1">
      <c r="A62" s="31" t="s">
        <v>809</v>
      </c>
      <c r="B62" s="65" t="s">
        <v>810</v>
      </c>
      <c r="C62" s="72">
        <v>0</v>
      </c>
      <c r="D62" s="72">
        <v>0</v>
      </c>
      <c r="E62" s="72">
        <v>0</v>
      </c>
      <c r="F62" s="72">
        <v>0</v>
      </c>
      <c r="G62" s="72">
        <v>0</v>
      </c>
      <c r="H62" s="72">
        <v>0</v>
      </c>
      <c r="X62" t="s">
        <v>2298</v>
      </c>
      <c r="Y62" s="30" t="s">
        <v>809</v>
      </c>
      <c r="Z62" s="30" t="s">
        <v>506</v>
      </c>
      <c r="AA62" s="30" t="s">
        <v>807</v>
      </c>
      <c r="AB62" s="30" t="s">
        <v>507</v>
      </c>
      <c r="AC62" s="30" t="s">
        <v>508</v>
      </c>
    </row>
    <row r="63" spans="1:29" ht="12.75" hidden="1">
      <c r="A63" s="31" t="s">
        <v>811</v>
      </c>
      <c r="B63" s="65" t="s">
        <v>812</v>
      </c>
      <c r="C63" s="72">
        <v>0</v>
      </c>
      <c r="D63" s="72">
        <v>0</v>
      </c>
      <c r="E63" s="72">
        <v>0</v>
      </c>
      <c r="F63" s="72">
        <v>0</v>
      </c>
      <c r="G63" s="72">
        <v>0</v>
      </c>
      <c r="H63" s="72">
        <v>0</v>
      </c>
      <c r="X63" t="s">
        <v>2298</v>
      </c>
      <c r="Y63" s="30" t="s">
        <v>811</v>
      </c>
      <c r="Z63" s="30" t="s">
        <v>506</v>
      </c>
      <c r="AA63" s="30" t="s">
        <v>807</v>
      </c>
      <c r="AB63" s="30" t="s">
        <v>507</v>
      </c>
      <c r="AC63" s="30" t="s">
        <v>508</v>
      </c>
    </row>
    <row r="64" spans="1:29" ht="12.75" hidden="1">
      <c r="A64" s="31" t="s">
        <v>813</v>
      </c>
      <c r="B64" s="65" t="s">
        <v>814</v>
      </c>
      <c r="C64" s="72">
        <v>0</v>
      </c>
      <c r="D64" s="72">
        <v>0</v>
      </c>
      <c r="E64" s="72">
        <v>0</v>
      </c>
      <c r="F64" s="72">
        <v>0</v>
      </c>
      <c r="G64" s="72">
        <v>0</v>
      </c>
      <c r="H64" s="72">
        <v>0</v>
      </c>
      <c r="X64" t="s">
        <v>2298</v>
      </c>
      <c r="Y64" s="30" t="s">
        <v>813</v>
      </c>
      <c r="Z64" s="30" t="s">
        <v>506</v>
      </c>
      <c r="AA64" s="30" t="s">
        <v>807</v>
      </c>
      <c r="AB64" s="30" t="s">
        <v>507</v>
      </c>
      <c r="AC64" s="30" t="s">
        <v>508</v>
      </c>
    </row>
    <row r="65" spans="1:29" ht="12.75" hidden="1">
      <c r="A65" s="31" t="s">
        <v>815</v>
      </c>
      <c r="B65" s="65" t="s">
        <v>816</v>
      </c>
      <c r="C65" s="72">
        <v>0</v>
      </c>
      <c r="D65" s="72">
        <v>0</v>
      </c>
      <c r="E65" s="72">
        <v>0</v>
      </c>
      <c r="F65" s="72">
        <v>0</v>
      </c>
      <c r="G65" s="72">
        <v>0</v>
      </c>
      <c r="H65" s="72">
        <v>0</v>
      </c>
      <c r="X65" t="s">
        <v>2298</v>
      </c>
      <c r="Y65" s="30" t="s">
        <v>815</v>
      </c>
      <c r="Z65" s="30" t="s">
        <v>506</v>
      </c>
      <c r="AA65" s="30" t="s">
        <v>807</v>
      </c>
      <c r="AB65" s="30" t="s">
        <v>507</v>
      </c>
      <c r="AC65" s="30" t="s">
        <v>508</v>
      </c>
    </row>
    <row r="66" spans="1:29" ht="12.75" hidden="1">
      <c r="A66" s="31" t="s">
        <v>817</v>
      </c>
      <c r="B66" s="64" t="s">
        <v>818</v>
      </c>
      <c r="C66" s="72">
        <v>0</v>
      </c>
      <c r="D66" s="72">
        <v>0</v>
      </c>
      <c r="E66" s="72">
        <v>0</v>
      </c>
      <c r="F66" s="72">
        <v>0</v>
      </c>
      <c r="G66" s="72">
        <v>0</v>
      </c>
      <c r="H66" s="72">
        <v>0</v>
      </c>
      <c r="X66" t="s">
        <v>2298</v>
      </c>
      <c r="Y66" s="30" t="s">
        <v>817</v>
      </c>
      <c r="Z66" s="30" t="s">
        <v>506</v>
      </c>
      <c r="AA66" s="30" t="s">
        <v>806</v>
      </c>
      <c r="AB66" s="30" t="s">
        <v>507</v>
      </c>
      <c r="AC66" s="30" t="s">
        <v>508</v>
      </c>
    </row>
    <row r="67" spans="1:30" ht="12.75" hidden="1">
      <c r="A67" s="31" t="s">
        <v>819</v>
      </c>
      <c r="B67" s="62" t="s">
        <v>2103</v>
      </c>
      <c r="C67" s="72">
        <v>0</v>
      </c>
      <c r="D67" s="72">
        <v>0</v>
      </c>
      <c r="E67" s="72">
        <v>0</v>
      </c>
      <c r="F67" s="72">
        <v>0</v>
      </c>
      <c r="G67" s="72">
        <v>0</v>
      </c>
      <c r="H67" s="72">
        <v>0</v>
      </c>
      <c r="X67" t="s">
        <v>2298</v>
      </c>
      <c r="Y67" s="30" t="s">
        <v>819</v>
      </c>
      <c r="Z67" s="30" t="s">
        <v>506</v>
      </c>
      <c r="AA67" s="30" t="s">
        <v>735</v>
      </c>
      <c r="AB67" s="30" t="s">
        <v>507</v>
      </c>
      <c r="AC67" s="30" t="s">
        <v>508</v>
      </c>
      <c r="AD67" t="e">
        <f>AD68+AD76+AD155+AD167</f>
        <v>#REF!</v>
      </c>
    </row>
    <row r="68" spans="1:30" ht="12.75" hidden="1">
      <c r="A68" s="31" t="s">
        <v>820</v>
      </c>
      <c r="B68" s="63" t="s">
        <v>821</v>
      </c>
      <c r="C68" s="72">
        <v>0</v>
      </c>
      <c r="D68" s="72">
        <v>0</v>
      </c>
      <c r="E68" s="72">
        <v>0</v>
      </c>
      <c r="F68" s="72">
        <v>0</v>
      </c>
      <c r="G68" s="72">
        <v>0</v>
      </c>
      <c r="H68" s="72">
        <v>0</v>
      </c>
      <c r="X68" t="s">
        <v>2298</v>
      </c>
      <c r="Y68" s="30" t="s">
        <v>820</v>
      </c>
      <c r="Z68" s="30" t="s">
        <v>506</v>
      </c>
      <c r="AA68" s="30" t="s">
        <v>819</v>
      </c>
      <c r="AB68" s="30" t="s">
        <v>507</v>
      </c>
      <c r="AC68" s="30" t="s">
        <v>508</v>
      </c>
      <c r="AD68">
        <f>AD69</f>
        <v>0</v>
      </c>
    </row>
    <row r="69" spans="1:30" ht="12.75" hidden="1">
      <c r="A69" s="31" t="s">
        <v>822</v>
      </c>
      <c r="B69" s="64" t="s">
        <v>821</v>
      </c>
      <c r="C69" s="72">
        <v>0</v>
      </c>
      <c r="D69" s="72">
        <v>0</v>
      </c>
      <c r="E69" s="72">
        <v>0</v>
      </c>
      <c r="F69" s="72">
        <v>0</v>
      </c>
      <c r="G69" s="72">
        <v>0</v>
      </c>
      <c r="H69" s="72">
        <v>0</v>
      </c>
      <c r="X69" t="s">
        <v>2298</v>
      </c>
      <c r="Y69" s="30" t="s">
        <v>822</v>
      </c>
      <c r="Z69" s="30" t="s">
        <v>506</v>
      </c>
      <c r="AA69" s="30" t="s">
        <v>820</v>
      </c>
      <c r="AB69" s="30" t="s">
        <v>507</v>
      </c>
      <c r="AC69" s="30" t="s">
        <v>508</v>
      </c>
      <c r="AD69">
        <f>AD70+AD71+AD72+AD73+AD74+AD75</f>
        <v>0</v>
      </c>
    </row>
    <row r="70" spans="1:29" ht="12.75" hidden="1">
      <c r="A70" s="31" t="s">
        <v>823</v>
      </c>
      <c r="B70" s="65" t="s">
        <v>824</v>
      </c>
      <c r="C70" s="72">
        <v>0</v>
      </c>
      <c r="D70" s="72">
        <v>0</v>
      </c>
      <c r="E70" s="72">
        <v>0</v>
      </c>
      <c r="F70" s="72">
        <v>0</v>
      </c>
      <c r="G70" s="72">
        <v>0</v>
      </c>
      <c r="H70" s="72">
        <v>0</v>
      </c>
      <c r="X70" t="s">
        <v>2298</v>
      </c>
      <c r="Y70" s="30" t="s">
        <v>823</v>
      </c>
      <c r="Z70" s="30" t="s">
        <v>506</v>
      </c>
      <c r="AA70" s="30" t="s">
        <v>822</v>
      </c>
      <c r="AB70" s="30" t="s">
        <v>507</v>
      </c>
      <c r="AC70" s="30" t="s">
        <v>508</v>
      </c>
    </row>
    <row r="71" spans="1:29" ht="12.75" hidden="1">
      <c r="A71" s="31" t="s">
        <v>825</v>
      </c>
      <c r="B71" s="65" t="s">
        <v>826</v>
      </c>
      <c r="C71" s="72">
        <v>0</v>
      </c>
      <c r="D71" s="72">
        <v>0</v>
      </c>
      <c r="E71" s="72">
        <v>0</v>
      </c>
      <c r="F71" s="72">
        <v>0</v>
      </c>
      <c r="G71" s="72">
        <v>0</v>
      </c>
      <c r="H71" s="72">
        <v>0</v>
      </c>
      <c r="X71" t="s">
        <v>2298</v>
      </c>
      <c r="Y71" s="30" t="s">
        <v>825</v>
      </c>
      <c r="Z71" s="30" t="s">
        <v>506</v>
      </c>
      <c r="AA71" s="30" t="s">
        <v>822</v>
      </c>
      <c r="AB71" s="30" t="s">
        <v>507</v>
      </c>
      <c r="AC71" s="30" t="s">
        <v>508</v>
      </c>
    </row>
    <row r="72" spans="1:29" ht="25.5" hidden="1">
      <c r="A72" s="31" t="s">
        <v>827</v>
      </c>
      <c r="B72" s="65" t="s">
        <v>828</v>
      </c>
      <c r="C72" s="72">
        <v>0</v>
      </c>
      <c r="D72" s="72">
        <v>0</v>
      </c>
      <c r="E72" s="72">
        <v>0</v>
      </c>
      <c r="F72" s="72">
        <v>0</v>
      </c>
      <c r="G72" s="72">
        <v>0</v>
      </c>
      <c r="H72" s="72">
        <v>0</v>
      </c>
      <c r="X72" t="s">
        <v>2298</v>
      </c>
      <c r="Y72" s="30" t="s">
        <v>827</v>
      </c>
      <c r="Z72" s="30" t="s">
        <v>506</v>
      </c>
      <c r="AA72" s="30" t="s">
        <v>822</v>
      </c>
      <c r="AB72" s="30" t="s">
        <v>507</v>
      </c>
      <c r="AC72" s="30" t="s">
        <v>508</v>
      </c>
    </row>
    <row r="73" spans="1:29" ht="25.5" hidden="1">
      <c r="A73" s="31" t="s">
        <v>829</v>
      </c>
      <c r="B73" s="65" t="s">
        <v>830</v>
      </c>
      <c r="C73" s="72">
        <v>0</v>
      </c>
      <c r="D73" s="72">
        <v>0</v>
      </c>
      <c r="E73" s="72">
        <v>0</v>
      </c>
      <c r="F73" s="72">
        <v>0</v>
      </c>
      <c r="G73" s="72">
        <v>0</v>
      </c>
      <c r="H73" s="72">
        <v>0</v>
      </c>
      <c r="X73" t="s">
        <v>2298</v>
      </c>
      <c r="Y73" s="30" t="s">
        <v>829</v>
      </c>
      <c r="Z73" s="30" t="s">
        <v>506</v>
      </c>
      <c r="AA73" s="30" t="s">
        <v>822</v>
      </c>
      <c r="AB73" s="30" t="s">
        <v>507</v>
      </c>
      <c r="AC73" s="30" t="s">
        <v>508</v>
      </c>
    </row>
    <row r="74" spans="1:29" ht="38.25" hidden="1">
      <c r="A74" s="31" t="s">
        <v>831</v>
      </c>
      <c r="B74" s="65" t="s">
        <v>44</v>
      </c>
      <c r="C74" s="72">
        <v>0</v>
      </c>
      <c r="D74" s="72">
        <v>0</v>
      </c>
      <c r="E74" s="72">
        <v>0</v>
      </c>
      <c r="F74" s="72">
        <v>0</v>
      </c>
      <c r="G74" s="72">
        <v>0</v>
      </c>
      <c r="H74" s="72">
        <v>0</v>
      </c>
      <c r="X74" t="s">
        <v>2298</v>
      </c>
      <c r="Y74" s="30" t="s">
        <v>831</v>
      </c>
      <c r="Z74" s="30" t="s">
        <v>506</v>
      </c>
      <c r="AA74" s="30" t="s">
        <v>822</v>
      </c>
      <c r="AB74" s="30" t="s">
        <v>507</v>
      </c>
      <c r="AC74" s="30" t="s">
        <v>508</v>
      </c>
    </row>
    <row r="75" spans="1:29" ht="25.5" hidden="1">
      <c r="A75" s="31" t="s">
        <v>45</v>
      </c>
      <c r="B75" s="65" t="s">
        <v>7</v>
      </c>
      <c r="C75" s="72">
        <v>0</v>
      </c>
      <c r="D75" s="72">
        <v>0</v>
      </c>
      <c r="E75" s="72">
        <v>0</v>
      </c>
      <c r="F75" s="72">
        <v>0</v>
      </c>
      <c r="G75" s="72">
        <v>0</v>
      </c>
      <c r="H75" s="72">
        <v>0</v>
      </c>
      <c r="X75" t="s">
        <v>2298</v>
      </c>
      <c r="Y75" s="30" t="s">
        <v>45</v>
      </c>
      <c r="Z75" s="30" t="s">
        <v>506</v>
      </c>
      <c r="AA75" s="30" t="s">
        <v>822</v>
      </c>
      <c r="AB75" s="30" t="s">
        <v>507</v>
      </c>
      <c r="AC75" s="30" t="s">
        <v>508</v>
      </c>
    </row>
    <row r="76" spans="1:30" ht="12.75" hidden="1">
      <c r="A76" s="31" t="s">
        <v>8</v>
      </c>
      <c r="B76" s="63" t="s">
        <v>9</v>
      </c>
      <c r="C76" s="72">
        <v>0</v>
      </c>
      <c r="D76" s="72">
        <v>0</v>
      </c>
      <c r="E76" s="72">
        <v>0</v>
      </c>
      <c r="F76" s="72">
        <v>0</v>
      </c>
      <c r="G76" s="72">
        <v>0</v>
      </c>
      <c r="H76" s="72">
        <v>0</v>
      </c>
      <c r="X76" t="s">
        <v>2298</v>
      </c>
      <c r="Y76" s="30" t="s">
        <v>8</v>
      </c>
      <c r="Z76" s="30" t="s">
        <v>506</v>
      </c>
      <c r="AA76" s="30" t="s">
        <v>819</v>
      </c>
      <c r="AB76" s="30" t="s">
        <v>507</v>
      </c>
      <c r="AC76" s="30" t="s">
        <v>508</v>
      </c>
      <c r="AD76">
        <f>AD77+AD99+AD134</f>
        <v>0</v>
      </c>
    </row>
    <row r="77" spans="1:30" ht="12.75" hidden="1">
      <c r="A77" s="31" t="s">
        <v>10</v>
      </c>
      <c r="B77" s="64" t="s">
        <v>11</v>
      </c>
      <c r="C77" s="72">
        <v>0</v>
      </c>
      <c r="D77" s="72">
        <v>0</v>
      </c>
      <c r="E77" s="72">
        <v>0</v>
      </c>
      <c r="F77" s="72">
        <v>0</v>
      </c>
      <c r="G77" s="72">
        <v>0</v>
      </c>
      <c r="H77" s="72">
        <v>0</v>
      </c>
      <c r="X77" t="s">
        <v>2298</v>
      </c>
      <c r="Y77" s="30" t="s">
        <v>10</v>
      </c>
      <c r="Z77" s="30" t="s">
        <v>506</v>
      </c>
      <c r="AA77" s="30" t="s">
        <v>8</v>
      </c>
      <c r="AB77" s="30" t="s">
        <v>507</v>
      </c>
      <c r="AC77" s="30" t="s">
        <v>508</v>
      </c>
      <c r="AD77">
        <f>AD78+AD84+AD85+AD86+AD91+AD98</f>
        <v>0</v>
      </c>
    </row>
    <row r="78" spans="1:30" ht="12.75" hidden="1">
      <c r="A78" s="31" t="s">
        <v>12</v>
      </c>
      <c r="B78" s="65" t="s">
        <v>13</v>
      </c>
      <c r="C78" s="72">
        <v>0</v>
      </c>
      <c r="D78" s="72">
        <v>0</v>
      </c>
      <c r="E78" s="72">
        <v>0</v>
      </c>
      <c r="F78" s="72">
        <v>0</v>
      </c>
      <c r="G78" s="72">
        <v>0</v>
      </c>
      <c r="H78" s="72">
        <v>0</v>
      </c>
      <c r="X78" t="s">
        <v>2298</v>
      </c>
      <c r="Y78" s="30" t="s">
        <v>12</v>
      </c>
      <c r="Z78" s="30" t="s">
        <v>506</v>
      </c>
      <c r="AA78" s="30" t="s">
        <v>10</v>
      </c>
      <c r="AB78" s="30" t="s">
        <v>507</v>
      </c>
      <c r="AC78" s="30" t="s">
        <v>508</v>
      </c>
      <c r="AD78">
        <f>AD79+AD80+AD81+AD82+AD83</f>
        <v>0</v>
      </c>
    </row>
    <row r="79" spans="1:29" ht="12.75" hidden="1">
      <c r="A79" s="31" t="s">
        <v>14</v>
      </c>
      <c r="B79" s="66" t="s">
        <v>15</v>
      </c>
      <c r="C79" s="72">
        <v>0</v>
      </c>
      <c r="D79" s="72">
        <v>0</v>
      </c>
      <c r="E79" s="72">
        <v>0</v>
      </c>
      <c r="F79" s="72">
        <v>0</v>
      </c>
      <c r="G79" s="72">
        <v>0</v>
      </c>
      <c r="H79" s="72">
        <v>0</v>
      </c>
      <c r="X79" t="s">
        <v>2298</v>
      </c>
      <c r="Y79" s="30" t="s">
        <v>14</v>
      </c>
      <c r="Z79" s="30" t="s">
        <v>506</v>
      </c>
      <c r="AA79" s="30" t="s">
        <v>12</v>
      </c>
      <c r="AB79" s="30" t="s">
        <v>507</v>
      </c>
      <c r="AC79" s="30" t="s">
        <v>508</v>
      </c>
    </row>
    <row r="80" spans="1:29" ht="12.75" hidden="1">
      <c r="A80" s="31" t="s">
        <v>16</v>
      </c>
      <c r="B80" s="66" t="s">
        <v>17</v>
      </c>
      <c r="C80" s="72">
        <v>0</v>
      </c>
      <c r="D80" s="72">
        <v>0</v>
      </c>
      <c r="E80" s="72">
        <v>0</v>
      </c>
      <c r="F80" s="72">
        <v>0</v>
      </c>
      <c r="G80" s="72">
        <v>0</v>
      </c>
      <c r="H80" s="72">
        <v>0</v>
      </c>
      <c r="X80" t="s">
        <v>2298</v>
      </c>
      <c r="Y80" s="30" t="s">
        <v>16</v>
      </c>
      <c r="Z80" s="30" t="s">
        <v>506</v>
      </c>
      <c r="AA80" s="30" t="s">
        <v>12</v>
      </c>
      <c r="AB80" s="30" t="s">
        <v>507</v>
      </c>
      <c r="AC80" s="30" t="s">
        <v>508</v>
      </c>
    </row>
    <row r="81" spans="1:29" ht="25.5" hidden="1">
      <c r="A81" s="31" t="s">
        <v>18</v>
      </c>
      <c r="B81" s="66" t="s">
        <v>19</v>
      </c>
      <c r="C81" s="72">
        <v>0</v>
      </c>
      <c r="D81" s="72">
        <v>0</v>
      </c>
      <c r="E81" s="72">
        <v>0</v>
      </c>
      <c r="F81" s="72">
        <v>0</v>
      </c>
      <c r="G81" s="72">
        <v>0</v>
      </c>
      <c r="H81" s="72">
        <v>0</v>
      </c>
      <c r="X81" t="s">
        <v>2298</v>
      </c>
      <c r="Y81" s="30" t="s">
        <v>18</v>
      </c>
      <c r="Z81" s="30" t="s">
        <v>506</v>
      </c>
      <c r="AA81" s="30" t="s">
        <v>12</v>
      </c>
      <c r="AB81" s="30" t="s">
        <v>509</v>
      </c>
      <c r="AC81" s="30" t="s">
        <v>508</v>
      </c>
    </row>
    <row r="82" spans="1:29" ht="25.5" hidden="1">
      <c r="A82" s="31" t="s">
        <v>20</v>
      </c>
      <c r="B82" s="66" t="s">
        <v>21</v>
      </c>
      <c r="C82" s="72">
        <v>0</v>
      </c>
      <c r="D82" s="72">
        <v>0</v>
      </c>
      <c r="E82" s="72">
        <v>0</v>
      </c>
      <c r="F82" s="72">
        <v>0</v>
      </c>
      <c r="G82" s="72">
        <v>0</v>
      </c>
      <c r="H82" s="72">
        <v>0</v>
      </c>
      <c r="X82" t="s">
        <v>2298</v>
      </c>
      <c r="Y82" s="30" t="s">
        <v>20</v>
      </c>
      <c r="Z82" s="30" t="s">
        <v>506</v>
      </c>
      <c r="AA82" s="30" t="s">
        <v>12</v>
      </c>
      <c r="AB82" s="30" t="s">
        <v>509</v>
      </c>
      <c r="AC82" s="30" t="s">
        <v>508</v>
      </c>
    </row>
    <row r="83" spans="1:29" ht="12.75" hidden="1">
      <c r="A83" s="31" t="s">
        <v>22</v>
      </c>
      <c r="B83" s="66" t="s">
        <v>23</v>
      </c>
      <c r="C83" s="72">
        <v>0</v>
      </c>
      <c r="D83" s="72">
        <v>0</v>
      </c>
      <c r="E83" s="72">
        <v>0</v>
      </c>
      <c r="F83" s="72">
        <v>0</v>
      </c>
      <c r="G83" s="72">
        <v>0</v>
      </c>
      <c r="H83" s="72">
        <v>0</v>
      </c>
      <c r="X83" t="s">
        <v>2298</v>
      </c>
      <c r="Y83" s="30" t="s">
        <v>22</v>
      </c>
      <c r="Z83" s="30" t="s">
        <v>506</v>
      </c>
      <c r="AA83" s="30" t="s">
        <v>12</v>
      </c>
      <c r="AB83" s="30" t="s">
        <v>507</v>
      </c>
      <c r="AC83" s="30" t="s">
        <v>508</v>
      </c>
    </row>
    <row r="84" spans="1:29" ht="12.75" hidden="1">
      <c r="A84" s="31" t="s">
        <v>24</v>
      </c>
      <c r="B84" s="65" t="s">
        <v>25</v>
      </c>
      <c r="C84" s="72">
        <v>0</v>
      </c>
      <c r="D84" s="72">
        <v>0</v>
      </c>
      <c r="E84" s="72">
        <v>0</v>
      </c>
      <c r="F84" s="72">
        <v>0</v>
      </c>
      <c r="G84" s="72">
        <v>0</v>
      </c>
      <c r="H84" s="72">
        <v>0</v>
      </c>
      <c r="X84" t="s">
        <v>2298</v>
      </c>
      <c r="Y84" s="30" t="s">
        <v>24</v>
      </c>
      <c r="Z84" s="30" t="s">
        <v>506</v>
      </c>
      <c r="AA84" s="30" t="s">
        <v>10</v>
      </c>
      <c r="AB84" s="30" t="s">
        <v>507</v>
      </c>
      <c r="AC84" s="30" t="s">
        <v>508</v>
      </c>
    </row>
    <row r="85" spans="1:29" ht="12.75" hidden="1">
      <c r="A85" s="31" t="s">
        <v>26</v>
      </c>
      <c r="B85" s="65" t="s">
        <v>27</v>
      </c>
      <c r="C85" s="72">
        <v>0</v>
      </c>
      <c r="D85" s="72">
        <v>0</v>
      </c>
      <c r="E85" s="72">
        <v>0</v>
      </c>
      <c r="F85" s="72">
        <v>0</v>
      </c>
      <c r="G85" s="72">
        <v>0</v>
      </c>
      <c r="H85" s="72">
        <v>0</v>
      </c>
      <c r="X85" t="s">
        <v>2298</v>
      </c>
      <c r="Y85" s="30" t="s">
        <v>26</v>
      </c>
      <c r="Z85" s="30" t="s">
        <v>506</v>
      </c>
      <c r="AA85" s="30" t="s">
        <v>10</v>
      </c>
      <c r="AB85" s="30" t="s">
        <v>507</v>
      </c>
      <c r="AC85" s="30" t="s">
        <v>508</v>
      </c>
    </row>
    <row r="86" spans="1:30" ht="12.75" hidden="1">
      <c r="A86" s="31" t="s">
        <v>28</v>
      </c>
      <c r="B86" s="65" t="s">
        <v>29</v>
      </c>
      <c r="C86" s="72">
        <v>0</v>
      </c>
      <c r="D86" s="72">
        <v>0</v>
      </c>
      <c r="E86" s="72">
        <v>0</v>
      </c>
      <c r="F86" s="72">
        <v>0</v>
      </c>
      <c r="G86" s="72">
        <v>0</v>
      </c>
      <c r="H86" s="72">
        <v>0</v>
      </c>
      <c r="X86" t="s">
        <v>2298</v>
      </c>
      <c r="Y86" s="30" t="s">
        <v>28</v>
      </c>
      <c r="Z86" s="30" t="s">
        <v>506</v>
      </c>
      <c r="AA86" s="30" t="s">
        <v>10</v>
      </c>
      <c r="AB86" s="30" t="s">
        <v>507</v>
      </c>
      <c r="AC86" s="30" t="s">
        <v>508</v>
      </c>
      <c r="AD86">
        <f>AD87+AD88+AD89+AD90</f>
        <v>0</v>
      </c>
    </row>
    <row r="87" spans="1:29" ht="12.75" hidden="1">
      <c r="A87" s="31" t="s">
        <v>30</v>
      </c>
      <c r="B87" s="66" t="s">
        <v>31</v>
      </c>
      <c r="C87" s="72">
        <v>0</v>
      </c>
      <c r="D87" s="72">
        <v>0</v>
      </c>
      <c r="E87" s="72">
        <v>0</v>
      </c>
      <c r="F87" s="72">
        <v>0</v>
      </c>
      <c r="G87" s="72">
        <v>0</v>
      </c>
      <c r="H87" s="72">
        <v>0</v>
      </c>
      <c r="X87" t="s">
        <v>2298</v>
      </c>
      <c r="Y87" s="30" t="s">
        <v>30</v>
      </c>
      <c r="Z87" s="30" t="s">
        <v>506</v>
      </c>
      <c r="AA87" s="30" t="s">
        <v>28</v>
      </c>
      <c r="AB87" s="30" t="s">
        <v>507</v>
      </c>
      <c r="AC87" s="30" t="s">
        <v>508</v>
      </c>
    </row>
    <row r="88" spans="1:29" ht="12.75" hidden="1">
      <c r="A88" s="31" t="s">
        <v>32</v>
      </c>
      <c r="B88" s="66" t="s">
        <v>33</v>
      </c>
      <c r="C88" s="72">
        <v>0</v>
      </c>
      <c r="D88" s="72">
        <v>0</v>
      </c>
      <c r="E88" s="72">
        <v>0</v>
      </c>
      <c r="F88" s="72">
        <v>0</v>
      </c>
      <c r="G88" s="72">
        <v>0</v>
      </c>
      <c r="H88" s="72">
        <v>0</v>
      </c>
      <c r="X88" t="s">
        <v>2298</v>
      </c>
      <c r="Y88" s="30" t="s">
        <v>32</v>
      </c>
      <c r="Z88" s="30" t="s">
        <v>506</v>
      </c>
      <c r="AA88" s="30" t="s">
        <v>28</v>
      </c>
      <c r="AB88" s="30" t="s">
        <v>507</v>
      </c>
      <c r="AC88" s="30" t="s">
        <v>508</v>
      </c>
    </row>
    <row r="89" spans="1:29" ht="25.5" hidden="1">
      <c r="A89" s="31" t="s">
        <v>34</v>
      </c>
      <c r="B89" s="66" t="s">
        <v>1025</v>
      </c>
      <c r="C89" s="72">
        <v>0</v>
      </c>
      <c r="D89" s="72">
        <v>0</v>
      </c>
      <c r="E89" s="72">
        <v>0</v>
      </c>
      <c r="F89" s="72">
        <v>0</v>
      </c>
      <c r="G89" s="72">
        <v>0</v>
      </c>
      <c r="H89" s="72">
        <v>0</v>
      </c>
      <c r="X89" t="s">
        <v>2298</v>
      </c>
      <c r="Y89" s="30" t="s">
        <v>34</v>
      </c>
      <c r="Z89" s="30" t="s">
        <v>506</v>
      </c>
      <c r="AA89" s="30" t="s">
        <v>28</v>
      </c>
      <c r="AB89" s="30" t="s">
        <v>507</v>
      </c>
      <c r="AC89" s="30" t="s">
        <v>508</v>
      </c>
    </row>
    <row r="90" spans="1:29" ht="12.75" hidden="1">
      <c r="A90" s="31" t="s">
        <v>1026</v>
      </c>
      <c r="B90" s="66" t="s">
        <v>1027</v>
      </c>
      <c r="C90" s="72">
        <v>0</v>
      </c>
      <c r="D90" s="72">
        <v>0</v>
      </c>
      <c r="E90" s="72">
        <v>0</v>
      </c>
      <c r="F90" s="72">
        <v>0</v>
      </c>
      <c r="G90" s="72">
        <v>0</v>
      </c>
      <c r="H90" s="72">
        <v>0</v>
      </c>
      <c r="X90" t="s">
        <v>2298</v>
      </c>
      <c r="Y90" s="30" t="s">
        <v>1026</v>
      </c>
      <c r="Z90" s="30" t="s">
        <v>506</v>
      </c>
      <c r="AA90" s="30" t="s">
        <v>28</v>
      </c>
      <c r="AB90" s="30" t="s">
        <v>507</v>
      </c>
      <c r="AC90" s="30" t="s">
        <v>508</v>
      </c>
    </row>
    <row r="91" spans="1:30" ht="25.5" hidden="1">
      <c r="A91" s="31" t="s">
        <v>1028</v>
      </c>
      <c r="B91" s="65" t="s">
        <v>1029</v>
      </c>
      <c r="C91" s="72">
        <v>0</v>
      </c>
      <c r="D91" s="72">
        <v>0</v>
      </c>
      <c r="E91" s="72">
        <v>0</v>
      </c>
      <c r="F91" s="72">
        <v>0</v>
      </c>
      <c r="G91" s="72">
        <v>0</v>
      </c>
      <c r="H91" s="72">
        <v>0</v>
      </c>
      <c r="X91" t="s">
        <v>2298</v>
      </c>
      <c r="Y91" s="30" t="s">
        <v>1028</v>
      </c>
      <c r="Z91" s="30" t="s">
        <v>506</v>
      </c>
      <c r="AA91" s="30" t="s">
        <v>10</v>
      </c>
      <c r="AB91" s="30" t="s">
        <v>507</v>
      </c>
      <c r="AC91" s="30" t="s">
        <v>508</v>
      </c>
      <c r="AD91">
        <f>AD92+AD93+AD94+AD95+AD96+AD97</f>
        <v>0</v>
      </c>
    </row>
    <row r="92" spans="1:29" ht="38.25" hidden="1">
      <c r="A92" s="31" t="s">
        <v>1030</v>
      </c>
      <c r="B92" s="66" t="s">
        <v>1031</v>
      </c>
      <c r="C92" s="72">
        <v>0</v>
      </c>
      <c r="D92" s="72">
        <v>0</v>
      </c>
      <c r="E92" s="72">
        <v>0</v>
      </c>
      <c r="F92" s="72">
        <v>0</v>
      </c>
      <c r="G92" s="72">
        <v>0</v>
      </c>
      <c r="H92" s="72">
        <v>0</v>
      </c>
      <c r="X92" t="s">
        <v>2298</v>
      </c>
      <c r="Y92" s="30" t="s">
        <v>1030</v>
      </c>
      <c r="Z92" s="30" t="s">
        <v>506</v>
      </c>
      <c r="AA92" s="30" t="s">
        <v>1028</v>
      </c>
      <c r="AB92" s="30" t="s">
        <v>507</v>
      </c>
      <c r="AC92" s="30" t="s">
        <v>508</v>
      </c>
    </row>
    <row r="93" spans="1:29" ht="38.25" hidden="1">
      <c r="A93" s="31" t="s">
        <v>1032</v>
      </c>
      <c r="B93" s="66" t="s">
        <v>1033</v>
      </c>
      <c r="C93" s="72">
        <v>0</v>
      </c>
      <c r="D93" s="72">
        <v>0</v>
      </c>
      <c r="E93" s="72">
        <v>0</v>
      </c>
      <c r="F93" s="72">
        <v>0</v>
      </c>
      <c r="G93" s="72">
        <v>0</v>
      </c>
      <c r="H93" s="72">
        <v>0</v>
      </c>
      <c r="X93" t="s">
        <v>2298</v>
      </c>
      <c r="Y93" s="30" t="s">
        <v>1032</v>
      </c>
      <c r="Z93" s="30" t="s">
        <v>506</v>
      </c>
      <c r="AA93" s="30" t="s">
        <v>1028</v>
      </c>
      <c r="AB93" s="30" t="s">
        <v>507</v>
      </c>
      <c r="AC93" s="30" t="s">
        <v>508</v>
      </c>
    </row>
    <row r="94" spans="1:29" ht="38.25" hidden="1">
      <c r="A94" s="31" t="s">
        <v>1034</v>
      </c>
      <c r="B94" s="66" t="s">
        <v>1035</v>
      </c>
      <c r="C94" s="72">
        <v>0</v>
      </c>
      <c r="D94" s="72">
        <v>0</v>
      </c>
      <c r="E94" s="72">
        <v>0</v>
      </c>
      <c r="F94" s="72">
        <v>0</v>
      </c>
      <c r="G94" s="72">
        <v>0</v>
      </c>
      <c r="H94" s="72">
        <v>0</v>
      </c>
      <c r="X94" t="s">
        <v>2298</v>
      </c>
      <c r="Y94" s="30" t="s">
        <v>1034</v>
      </c>
      <c r="Z94" s="30" t="s">
        <v>506</v>
      </c>
      <c r="AA94" s="30" t="s">
        <v>1028</v>
      </c>
      <c r="AB94" s="30" t="s">
        <v>507</v>
      </c>
      <c r="AC94" s="30" t="s">
        <v>508</v>
      </c>
    </row>
    <row r="95" spans="1:29" ht="38.25" hidden="1">
      <c r="A95" s="31" t="s">
        <v>1036</v>
      </c>
      <c r="B95" s="66" t="s">
        <v>1037</v>
      </c>
      <c r="C95" s="72">
        <v>0</v>
      </c>
      <c r="D95" s="72">
        <v>0</v>
      </c>
      <c r="E95" s="72">
        <v>0</v>
      </c>
      <c r="F95" s="72">
        <v>0</v>
      </c>
      <c r="G95" s="72">
        <v>0</v>
      </c>
      <c r="H95" s="72">
        <v>0</v>
      </c>
      <c r="X95" t="s">
        <v>2298</v>
      </c>
      <c r="Y95" s="30" t="s">
        <v>1036</v>
      </c>
      <c r="Z95" s="30" t="s">
        <v>506</v>
      </c>
      <c r="AA95" s="30" t="s">
        <v>1028</v>
      </c>
      <c r="AB95" s="30" t="s">
        <v>507</v>
      </c>
      <c r="AC95" s="30" t="s">
        <v>508</v>
      </c>
    </row>
    <row r="96" spans="1:29" ht="63.75" hidden="1">
      <c r="A96" s="31" t="s">
        <v>1038</v>
      </c>
      <c r="B96" s="66" t="s">
        <v>1039</v>
      </c>
      <c r="C96" s="72">
        <v>0</v>
      </c>
      <c r="D96" s="72">
        <v>0</v>
      </c>
      <c r="E96" s="72">
        <v>0</v>
      </c>
      <c r="F96" s="72">
        <v>0</v>
      </c>
      <c r="G96" s="72">
        <v>0</v>
      </c>
      <c r="H96" s="72">
        <v>0</v>
      </c>
      <c r="X96" t="s">
        <v>2298</v>
      </c>
      <c r="Y96" s="30" t="s">
        <v>1038</v>
      </c>
      <c r="Z96" s="30" t="s">
        <v>506</v>
      </c>
      <c r="AA96" s="30" t="s">
        <v>1028</v>
      </c>
      <c r="AB96" s="30" t="s">
        <v>509</v>
      </c>
      <c r="AC96" s="30" t="s">
        <v>508</v>
      </c>
    </row>
    <row r="97" spans="1:29" ht="38.25" hidden="1">
      <c r="A97" s="31" t="s">
        <v>1040</v>
      </c>
      <c r="B97" s="66" t="s">
        <v>1041</v>
      </c>
      <c r="C97" s="72">
        <v>0</v>
      </c>
      <c r="D97" s="72">
        <v>0</v>
      </c>
      <c r="E97" s="72">
        <v>0</v>
      </c>
      <c r="F97" s="72">
        <v>0</v>
      </c>
      <c r="G97" s="72">
        <v>0</v>
      </c>
      <c r="H97" s="72">
        <v>0</v>
      </c>
      <c r="X97" t="s">
        <v>2298</v>
      </c>
      <c r="Y97" s="30" t="s">
        <v>1040</v>
      </c>
      <c r="Z97" s="30" t="s">
        <v>506</v>
      </c>
      <c r="AA97" s="30" t="s">
        <v>1028</v>
      </c>
      <c r="AB97" s="30" t="s">
        <v>511</v>
      </c>
      <c r="AC97" s="30" t="s">
        <v>508</v>
      </c>
    </row>
    <row r="98" spans="1:29" ht="12.75" hidden="1">
      <c r="A98" s="31" t="s">
        <v>1042</v>
      </c>
      <c r="B98" s="65" t="s">
        <v>1043</v>
      </c>
      <c r="C98" s="72">
        <v>0</v>
      </c>
      <c r="D98" s="72">
        <v>0</v>
      </c>
      <c r="E98" s="72">
        <v>0</v>
      </c>
      <c r="F98" s="72">
        <v>0</v>
      </c>
      <c r="G98" s="72">
        <v>0</v>
      </c>
      <c r="H98" s="72">
        <v>0</v>
      </c>
      <c r="X98" t="s">
        <v>2298</v>
      </c>
      <c r="Y98" s="30" t="s">
        <v>1042</v>
      </c>
      <c r="Z98" s="30" t="s">
        <v>506</v>
      </c>
      <c r="AA98" s="30" t="s">
        <v>10</v>
      </c>
      <c r="AB98" s="30" t="s">
        <v>507</v>
      </c>
      <c r="AC98" s="30" t="s">
        <v>508</v>
      </c>
    </row>
    <row r="99" spans="1:30" ht="25.5" hidden="1">
      <c r="A99" s="31" t="s">
        <v>1044</v>
      </c>
      <c r="B99" s="64" t="s">
        <v>1045</v>
      </c>
      <c r="C99" s="72">
        <v>0</v>
      </c>
      <c r="D99" s="72">
        <v>0</v>
      </c>
      <c r="E99" s="72">
        <v>0</v>
      </c>
      <c r="F99" s="72">
        <v>0</v>
      </c>
      <c r="G99" s="72">
        <v>0</v>
      </c>
      <c r="H99" s="72">
        <v>0</v>
      </c>
      <c r="X99" t="s">
        <v>2298</v>
      </c>
      <c r="Y99" s="30" t="s">
        <v>1044</v>
      </c>
      <c r="Z99" s="30" t="s">
        <v>506</v>
      </c>
      <c r="AA99" s="30" t="s">
        <v>8</v>
      </c>
      <c r="AB99" s="30" t="s">
        <v>507</v>
      </c>
      <c r="AC99" s="30" t="s">
        <v>508</v>
      </c>
      <c r="AD99">
        <f>AD100+AD106+AD107+AD108+AD113+AD116+AD126+AD127</f>
        <v>0</v>
      </c>
    </row>
    <row r="100" spans="1:30" ht="12.75" hidden="1">
      <c r="A100" s="31" t="s">
        <v>1046</v>
      </c>
      <c r="B100" s="65" t="s">
        <v>13</v>
      </c>
      <c r="C100" s="72">
        <v>0</v>
      </c>
      <c r="D100" s="72">
        <v>0</v>
      </c>
      <c r="E100" s="72">
        <v>0</v>
      </c>
      <c r="F100" s="72">
        <v>0</v>
      </c>
      <c r="G100" s="72">
        <v>0</v>
      </c>
      <c r="H100" s="72">
        <v>0</v>
      </c>
      <c r="X100" t="s">
        <v>2298</v>
      </c>
      <c r="Y100" s="30" t="s">
        <v>1046</v>
      </c>
      <c r="Z100" s="30" t="s">
        <v>506</v>
      </c>
      <c r="AA100" s="30" t="s">
        <v>1044</v>
      </c>
      <c r="AB100" s="30" t="s">
        <v>507</v>
      </c>
      <c r="AC100" s="30" t="s">
        <v>508</v>
      </c>
      <c r="AD100">
        <f>AD101+AD102+AD103+AD104+AD105</f>
        <v>0</v>
      </c>
    </row>
    <row r="101" spans="1:29" ht="12.75" hidden="1">
      <c r="A101" s="31" t="s">
        <v>1047</v>
      </c>
      <c r="B101" s="66" t="s">
        <v>15</v>
      </c>
      <c r="C101" s="72">
        <v>0</v>
      </c>
      <c r="D101" s="72">
        <v>0</v>
      </c>
      <c r="E101" s="72">
        <v>0</v>
      </c>
      <c r="F101" s="72">
        <v>0</v>
      </c>
      <c r="G101" s="72">
        <v>0</v>
      </c>
      <c r="H101" s="72">
        <v>0</v>
      </c>
      <c r="X101" t="s">
        <v>2298</v>
      </c>
      <c r="Y101" s="30" t="s">
        <v>1047</v>
      </c>
      <c r="Z101" s="30" t="s">
        <v>506</v>
      </c>
      <c r="AA101" s="30" t="s">
        <v>1046</v>
      </c>
      <c r="AB101" s="30" t="s">
        <v>507</v>
      </c>
      <c r="AC101" s="30" t="s">
        <v>508</v>
      </c>
    </row>
    <row r="102" spans="1:29" ht="12.75" hidden="1">
      <c r="A102" s="31" t="s">
        <v>1048</v>
      </c>
      <c r="B102" s="66" t="s">
        <v>17</v>
      </c>
      <c r="C102" s="72">
        <v>0</v>
      </c>
      <c r="D102" s="72">
        <v>0</v>
      </c>
      <c r="E102" s="72">
        <v>0</v>
      </c>
      <c r="F102" s="72">
        <v>0</v>
      </c>
      <c r="G102" s="72">
        <v>0</v>
      </c>
      <c r="H102" s="72">
        <v>0</v>
      </c>
      <c r="X102" t="s">
        <v>2298</v>
      </c>
      <c r="Y102" s="30" t="s">
        <v>1048</v>
      </c>
      <c r="Z102" s="30" t="s">
        <v>506</v>
      </c>
      <c r="AA102" s="30" t="s">
        <v>1046</v>
      </c>
      <c r="AB102" s="30" t="s">
        <v>507</v>
      </c>
      <c r="AC102" s="30" t="s">
        <v>508</v>
      </c>
    </row>
    <row r="103" spans="1:29" ht="25.5" hidden="1">
      <c r="A103" s="31" t="s">
        <v>1049</v>
      </c>
      <c r="B103" s="66" t="s">
        <v>19</v>
      </c>
      <c r="C103" s="72">
        <v>0</v>
      </c>
      <c r="D103" s="72">
        <v>0</v>
      </c>
      <c r="E103" s="72">
        <v>0</v>
      </c>
      <c r="F103" s="72">
        <v>0</v>
      </c>
      <c r="G103" s="72">
        <v>0</v>
      </c>
      <c r="H103" s="72">
        <v>0</v>
      </c>
      <c r="X103" t="s">
        <v>2298</v>
      </c>
      <c r="Y103" s="30" t="s">
        <v>1049</v>
      </c>
      <c r="Z103" s="30" t="s">
        <v>506</v>
      </c>
      <c r="AA103" s="30" t="s">
        <v>1046</v>
      </c>
      <c r="AB103" s="30" t="s">
        <v>509</v>
      </c>
      <c r="AC103" s="30" t="s">
        <v>508</v>
      </c>
    </row>
    <row r="104" spans="1:29" ht="25.5" hidden="1">
      <c r="A104" s="31" t="s">
        <v>1050</v>
      </c>
      <c r="B104" s="66" t="s">
        <v>21</v>
      </c>
      <c r="C104" s="72">
        <v>0</v>
      </c>
      <c r="D104" s="72">
        <v>0</v>
      </c>
      <c r="E104" s="72">
        <v>0</v>
      </c>
      <c r="F104" s="72">
        <v>0</v>
      </c>
      <c r="G104" s="72">
        <v>0</v>
      </c>
      <c r="H104" s="72">
        <v>0</v>
      </c>
      <c r="X104" t="s">
        <v>2298</v>
      </c>
      <c r="Y104" s="30" t="s">
        <v>1050</v>
      </c>
      <c r="Z104" s="30" t="s">
        <v>506</v>
      </c>
      <c r="AA104" s="30" t="s">
        <v>1046</v>
      </c>
      <c r="AB104" s="30" t="s">
        <v>509</v>
      </c>
      <c r="AC104" s="30" t="s">
        <v>508</v>
      </c>
    </row>
    <row r="105" spans="1:29" ht="12.75" hidden="1">
      <c r="A105" s="31" t="s">
        <v>1051</v>
      </c>
      <c r="B105" s="66" t="s">
        <v>23</v>
      </c>
      <c r="C105" s="72">
        <v>0</v>
      </c>
      <c r="D105" s="72">
        <v>0</v>
      </c>
      <c r="E105" s="72">
        <v>0</v>
      </c>
      <c r="F105" s="72">
        <v>0</v>
      </c>
      <c r="G105" s="72">
        <v>0</v>
      </c>
      <c r="H105" s="72">
        <v>0</v>
      </c>
      <c r="X105" t="s">
        <v>2298</v>
      </c>
      <c r="Y105" s="30" t="s">
        <v>1051</v>
      </c>
      <c r="Z105" s="30" t="s">
        <v>506</v>
      </c>
      <c r="AA105" s="30" t="s">
        <v>1046</v>
      </c>
      <c r="AB105" s="30" t="s">
        <v>507</v>
      </c>
      <c r="AC105" s="30" t="s">
        <v>508</v>
      </c>
    </row>
    <row r="106" spans="1:29" ht="12.75" hidden="1">
      <c r="A106" s="31" t="s">
        <v>1052</v>
      </c>
      <c r="B106" s="65" t="s">
        <v>25</v>
      </c>
      <c r="C106" s="72">
        <v>0</v>
      </c>
      <c r="D106" s="72">
        <v>0</v>
      </c>
      <c r="E106" s="72">
        <v>0</v>
      </c>
      <c r="F106" s="72">
        <v>0</v>
      </c>
      <c r="G106" s="72">
        <v>0</v>
      </c>
      <c r="H106" s="72">
        <v>0</v>
      </c>
      <c r="X106" t="s">
        <v>2298</v>
      </c>
      <c r="Y106" s="30" t="s">
        <v>1052</v>
      </c>
      <c r="Z106" s="30" t="s">
        <v>506</v>
      </c>
      <c r="AA106" s="30" t="s">
        <v>1044</v>
      </c>
      <c r="AB106" s="30" t="s">
        <v>507</v>
      </c>
      <c r="AC106" s="30" t="s">
        <v>508</v>
      </c>
    </row>
    <row r="107" spans="1:29" ht="12.75" hidden="1">
      <c r="A107" s="31" t="s">
        <v>1053</v>
      </c>
      <c r="B107" s="65" t="s">
        <v>27</v>
      </c>
      <c r="C107" s="72">
        <v>0</v>
      </c>
      <c r="D107" s="72">
        <v>0</v>
      </c>
      <c r="E107" s="72">
        <v>0</v>
      </c>
      <c r="F107" s="72">
        <v>0</v>
      </c>
      <c r="G107" s="72">
        <v>0</v>
      </c>
      <c r="H107" s="72">
        <v>0</v>
      </c>
      <c r="X107" t="s">
        <v>2298</v>
      </c>
      <c r="Y107" s="30" t="s">
        <v>1053</v>
      </c>
      <c r="Z107" s="30" t="s">
        <v>506</v>
      </c>
      <c r="AA107" s="30" t="s">
        <v>1044</v>
      </c>
      <c r="AB107" s="30" t="s">
        <v>507</v>
      </c>
      <c r="AC107" s="30" t="s">
        <v>508</v>
      </c>
    </row>
    <row r="108" spans="1:30" ht="12.75" hidden="1">
      <c r="A108" s="31" t="s">
        <v>1054</v>
      </c>
      <c r="B108" s="65" t="s">
        <v>29</v>
      </c>
      <c r="C108" s="72">
        <v>0</v>
      </c>
      <c r="D108" s="72">
        <v>0</v>
      </c>
      <c r="E108" s="72">
        <v>0</v>
      </c>
      <c r="F108" s="72">
        <v>0</v>
      </c>
      <c r="G108" s="72">
        <v>0</v>
      </c>
      <c r="H108" s="72">
        <v>0</v>
      </c>
      <c r="X108" t="s">
        <v>2298</v>
      </c>
      <c r="Y108" s="30" t="s">
        <v>1054</v>
      </c>
      <c r="Z108" s="30" t="s">
        <v>506</v>
      </c>
      <c r="AA108" s="30" t="s">
        <v>1044</v>
      </c>
      <c r="AB108" s="30" t="s">
        <v>507</v>
      </c>
      <c r="AC108" s="30" t="s">
        <v>508</v>
      </c>
      <c r="AD108">
        <f>AD109+AD110+AD111+AD112</f>
        <v>0</v>
      </c>
    </row>
    <row r="109" spans="1:29" ht="12.75" hidden="1">
      <c r="A109" s="31" t="s">
        <v>2297</v>
      </c>
      <c r="B109" s="66" t="s">
        <v>31</v>
      </c>
      <c r="C109" s="72">
        <v>0</v>
      </c>
      <c r="D109" s="72">
        <v>0</v>
      </c>
      <c r="E109" s="72">
        <v>0</v>
      </c>
      <c r="F109" s="72">
        <v>0</v>
      </c>
      <c r="G109" s="72">
        <v>0</v>
      </c>
      <c r="H109" s="72">
        <v>0</v>
      </c>
      <c r="X109" t="s">
        <v>2298</v>
      </c>
      <c r="Y109" s="30" t="s">
        <v>1055</v>
      </c>
      <c r="Z109" s="30" t="s">
        <v>506</v>
      </c>
      <c r="AA109" s="30" t="s">
        <v>1054</v>
      </c>
      <c r="AB109" s="30" t="s">
        <v>507</v>
      </c>
      <c r="AC109" s="30" t="s">
        <v>508</v>
      </c>
    </row>
    <row r="110" spans="1:29" ht="12.75" hidden="1">
      <c r="A110" s="31" t="s">
        <v>1056</v>
      </c>
      <c r="B110" s="66" t="s">
        <v>33</v>
      </c>
      <c r="C110" s="72">
        <v>0</v>
      </c>
      <c r="D110" s="72">
        <v>0</v>
      </c>
      <c r="E110" s="72">
        <v>0</v>
      </c>
      <c r="F110" s="72">
        <v>0</v>
      </c>
      <c r="G110" s="72">
        <v>0</v>
      </c>
      <c r="H110" s="72">
        <v>0</v>
      </c>
      <c r="X110" t="s">
        <v>2298</v>
      </c>
      <c r="Y110" s="30" t="s">
        <v>1056</v>
      </c>
      <c r="Z110" s="30" t="s">
        <v>506</v>
      </c>
      <c r="AA110" s="30" t="s">
        <v>1054</v>
      </c>
      <c r="AB110" s="30" t="s">
        <v>507</v>
      </c>
      <c r="AC110" s="30" t="s">
        <v>508</v>
      </c>
    </row>
    <row r="111" spans="1:29" ht="25.5" hidden="1">
      <c r="A111" s="31" t="s">
        <v>1057</v>
      </c>
      <c r="B111" s="66" t="s">
        <v>1025</v>
      </c>
      <c r="C111" s="72">
        <v>0</v>
      </c>
      <c r="D111" s="72">
        <v>0</v>
      </c>
      <c r="E111" s="72">
        <v>0</v>
      </c>
      <c r="F111" s="72">
        <v>0</v>
      </c>
      <c r="G111" s="72">
        <v>0</v>
      </c>
      <c r="H111" s="72">
        <v>0</v>
      </c>
      <c r="X111" t="s">
        <v>2298</v>
      </c>
      <c r="Y111" s="30" t="s">
        <v>1057</v>
      </c>
      <c r="Z111" s="30" t="s">
        <v>506</v>
      </c>
      <c r="AA111" s="30" t="s">
        <v>1054</v>
      </c>
      <c r="AB111" s="30" t="s">
        <v>507</v>
      </c>
      <c r="AC111" s="30" t="s">
        <v>508</v>
      </c>
    </row>
    <row r="112" spans="1:29" ht="12.75" hidden="1">
      <c r="A112" s="31" t="s">
        <v>1058</v>
      </c>
      <c r="B112" s="66" t="s">
        <v>1027</v>
      </c>
      <c r="C112" s="72">
        <v>0</v>
      </c>
      <c r="D112" s="72">
        <v>0</v>
      </c>
      <c r="E112" s="72">
        <v>0</v>
      </c>
      <c r="F112" s="72">
        <v>0</v>
      </c>
      <c r="G112" s="72">
        <v>0</v>
      </c>
      <c r="H112" s="72">
        <v>0</v>
      </c>
      <c r="X112" t="s">
        <v>2298</v>
      </c>
      <c r="Y112" s="30" t="s">
        <v>1058</v>
      </c>
      <c r="Z112" s="30" t="s">
        <v>506</v>
      </c>
      <c r="AA112" s="30" t="s">
        <v>1054</v>
      </c>
      <c r="AB112" s="30" t="s">
        <v>507</v>
      </c>
      <c r="AC112" s="30" t="s">
        <v>508</v>
      </c>
    </row>
    <row r="113" spans="1:30" ht="12.75" hidden="1">
      <c r="A113" s="31" t="s">
        <v>1059</v>
      </c>
      <c r="B113" s="65" t="s">
        <v>1060</v>
      </c>
      <c r="C113" s="72">
        <v>0</v>
      </c>
      <c r="D113" s="72">
        <v>0</v>
      </c>
      <c r="E113" s="72">
        <v>0</v>
      </c>
      <c r="F113" s="72">
        <v>0</v>
      </c>
      <c r="G113" s="72">
        <v>0</v>
      </c>
      <c r="H113" s="72">
        <v>0</v>
      </c>
      <c r="X113" t="s">
        <v>2298</v>
      </c>
      <c r="Y113" s="30" t="s">
        <v>1059</v>
      </c>
      <c r="Z113" s="30" t="s">
        <v>506</v>
      </c>
      <c r="AA113" s="30" t="s">
        <v>1044</v>
      </c>
      <c r="AB113" s="30" t="s">
        <v>511</v>
      </c>
      <c r="AC113" s="30" t="s">
        <v>508</v>
      </c>
      <c r="AD113">
        <f>AD114+AD115</f>
        <v>0</v>
      </c>
    </row>
    <row r="114" spans="1:29" ht="12.75" hidden="1">
      <c r="A114" s="31" t="s">
        <v>1061</v>
      </c>
      <c r="B114" s="66" t="s">
        <v>1062</v>
      </c>
      <c r="C114" s="72">
        <v>0</v>
      </c>
      <c r="D114" s="72">
        <v>0</v>
      </c>
      <c r="E114" s="72">
        <v>0</v>
      </c>
      <c r="F114" s="72">
        <v>0</v>
      </c>
      <c r="G114" s="72">
        <v>0</v>
      </c>
      <c r="H114" s="72">
        <v>0</v>
      </c>
      <c r="X114" t="s">
        <v>2298</v>
      </c>
      <c r="Y114" s="30" t="s">
        <v>1061</v>
      </c>
      <c r="Z114" s="30" t="s">
        <v>506</v>
      </c>
      <c r="AA114" s="30" t="s">
        <v>1059</v>
      </c>
      <c r="AB114" s="30" t="s">
        <v>511</v>
      </c>
      <c r="AC114" s="30" t="s">
        <v>508</v>
      </c>
    </row>
    <row r="115" spans="1:29" ht="12.75" hidden="1">
      <c r="A115" s="31" t="s">
        <v>1063</v>
      </c>
      <c r="B115" s="66" t="s">
        <v>1064</v>
      </c>
      <c r="C115" s="72">
        <v>0</v>
      </c>
      <c r="D115" s="72">
        <v>0</v>
      </c>
      <c r="E115" s="72">
        <v>0</v>
      </c>
      <c r="F115" s="72">
        <v>0</v>
      </c>
      <c r="G115" s="72">
        <v>0</v>
      </c>
      <c r="H115" s="72">
        <v>0</v>
      </c>
      <c r="X115" t="s">
        <v>2298</v>
      </c>
      <c r="Y115" s="30" t="s">
        <v>1063</v>
      </c>
      <c r="Z115" s="30" t="s">
        <v>506</v>
      </c>
      <c r="AA115" s="30" t="s">
        <v>1059</v>
      </c>
      <c r="AB115" s="30" t="s">
        <v>511</v>
      </c>
      <c r="AC115" s="30" t="s">
        <v>508</v>
      </c>
    </row>
    <row r="116" spans="1:30" ht="12.75" hidden="1">
      <c r="A116" s="31" t="s">
        <v>1065</v>
      </c>
      <c r="B116" s="65" t="s">
        <v>1066</v>
      </c>
      <c r="C116" s="72">
        <v>0</v>
      </c>
      <c r="D116" s="72">
        <v>0</v>
      </c>
      <c r="E116" s="72">
        <v>0</v>
      </c>
      <c r="F116" s="72">
        <v>0</v>
      </c>
      <c r="G116" s="72">
        <v>0</v>
      </c>
      <c r="H116" s="72">
        <v>0</v>
      </c>
      <c r="X116" t="s">
        <v>2298</v>
      </c>
      <c r="Y116" s="30" t="s">
        <v>1065</v>
      </c>
      <c r="Z116" s="30" t="s">
        <v>506</v>
      </c>
      <c r="AA116" s="30" t="s">
        <v>1044</v>
      </c>
      <c r="AB116" s="30" t="s">
        <v>507</v>
      </c>
      <c r="AC116" s="30" t="s">
        <v>508</v>
      </c>
      <c r="AD116">
        <f>AD117+AD118+AD119+AD120+AD121+AD122+AD123+AD124+AD125</f>
        <v>0</v>
      </c>
    </row>
    <row r="117" spans="1:29" ht="25.5" hidden="1">
      <c r="A117" s="31" t="s">
        <v>1067</v>
      </c>
      <c r="B117" s="66" t="s">
        <v>1068</v>
      </c>
      <c r="C117" s="72">
        <v>0</v>
      </c>
      <c r="D117" s="72">
        <v>0</v>
      </c>
      <c r="E117" s="72">
        <v>0</v>
      </c>
      <c r="F117" s="72">
        <v>0</v>
      </c>
      <c r="G117" s="72">
        <v>0</v>
      </c>
      <c r="H117" s="72">
        <v>0</v>
      </c>
      <c r="X117" t="s">
        <v>2298</v>
      </c>
      <c r="Y117" s="30" t="s">
        <v>1067</v>
      </c>
      <c r="Z117" s="30" t="s">
        <v>506</v>
      </c>
      <c r="AA117" s="30" t="s">
        <v>1065</v>
      </c>
      <c r="AB117" s="30" t="s">
        <v>507</v>
      </c>
      <c r="AC117" s="30" t="s">
        <v>508</v>
      </c>
    </row>
    <row r="118" spans="1:29" ht="25.5" hidden="1">
      <c r="A118" s="31" t="s">
        <v>1069</v>
      </c>
      <c r="B118" s="66" t="s">
        <v>1070</v>
      </c>
      <c r="C118" s="72">
        <v>0</v>
      </c>
      <c r="D118" s="72">
        <v>0</v>
      </c>
      <c r="E118" s="72">
        <v>0</v>
      </c>
      <c r="F118" s="72">
        <v>0</v>
      </c>
      <c r="G118" s="72">
        <v>0</v>
      </c>
      <c r="H118" s="72">
        <v>0</v>
      </c>
      <c r="X118" t="s">
        <v>2298</v>
      </c>
      <c r="Y118" s="30" t="s">
        <v>1069</v>
      </c>
      <c r="Z118" s="30" t="s">
        <v>506</v>
      </c>
      <c r="AA118" s="30" t="s">
        <v>1065</v>
      </c>
      <c r="AB118" s="30" t="s">
        <v>507</v>
      </c>
      <c r="AC118" s="30" t="s">
        <v>508</v>
      </c>
    </row>
    <row r="119" spans="1:29" ht="25.5" hidden="1">
      <c r="A119" s="31" t="s">
        <v>6</v>
      </c>
      <c r="B119" s="66" t="s">
        <v>1265</v>
      </c>
      <c r="C119" s="72">
        <v>0</v>
      </c>
      <c r="D119" s="72">
        <v>0</v>
      </c>
      <c r="E119" s="72">
        <v>0</v>
      </c>
      <c r="F119" s="72">
        <v>0</v>
      </c>
      <c r="G119" s="72">
        <v>0</v>
      </c>
      <c r="H119" s="72">
        <v>0</v>
      </c>
      <c r="X119" t="s">
        <v>2298</v>
      </c>
      <c r="Y119" s="30" t="s">
        <v>6</v>
      </c>
      <c r="Z119" s="30" t="s">
        <v>506</v>
      </c>
      <c r="AA119" s="30" t="s">
        <v>1065</v>
      </c>
      <c r="AB119" s="30" t="s">
        <v>507</v>
      </c>
      <c r="AC119" s="30" t="s">
        <v>508</v>
      </c>
    </row>
    <row r="120" spans="1:29" ht="25.5" hidden="1">
      <c r="A120" s="31" t="s">
        <v>1266</v>
      </c>
      <c r="B120" s="66" t="s">
        <v>1267</v>
      </c>
      <c r="C120" s="72">
        <v>0</v>
      </c>
      <c r="D120" s="72">
        <v>0</v>
      </c>
      <c r="E120" s="72">
        <v>0</v>
      </c>
      <c r="F120" s="72">
        <v>0</v>
      </c>
      <c r="G120" s="72">
        <v>0</v>
      </c>
      <c r="H120" s="72">
        <v>0</v>
      </c>
      <c r="X120" t="s">
        <v>2298</v>
      </c>
      <c r="Y120" s="30" t="s">
        <v>1266</v>
      </c>
      <c r="Z120" s="30" t="s">
        <v>506</v>
      </c>
      <c r="AA120" s="30" t="s">
        <v>1065</v>
      </c>
      <c r="AB120" s="30" t="s">
        <v>507</v>
      </c>
      <c r="AC120" s="30" t="s">
        <v>508</v>
      </c>
    </row>
    <row r="121" spans="1:29" ht="51" hidden="1">
      <c r="A121" s="31" t="s">
        <v>1268</v>
      </c>
      <c r="B121" s="66" t="s">
        <v>1269</v>
      </c>
      <c r="C121" s="72">
        <v>0</v>
      </c>
      <c r="D121" s="72">
        <v>0</v>
      </c>
      <c r="E121" s="72">
        <v>0</v>
      </c>
      <c r="F121" s="72">
        <v>0</v>
      </c>
      <c r="G121" s="72">
        <v>0</v>
      </c>
      <c r="H121" s="72">
        <v>0</v>
      </c>
      <c r="X121" t="s">
        <v>2298</v>
      </c>
      <c r="Y121" s="30" t="s">
        <v>1268</v>
      </c>
      <c r="Z121" s="30" t="s">
        <v>506</v>
      </c>
      <c r="AA121" s="30" t="s">
        <v>1065</v>
      </c>
      <c r="AB121" s="30" t="s">
        <v>509</v>
      </c>
      <c r="AC121" s="30" t="s">
        <v>508</v>
      </c>
    </row>
    <row r="122" spans="1:29" ht="25.5" hidden="1">
      <c r="A122" s="31" t="s">
        <v>1270</v>
      </c>
      <c r="B122" s="66" t="s">
        <v>1271</v>
      </c>
      <c r="C122" s="72">
        <v>0</v>
      </c>
      <c r="D122" s="72">
        <v>0</v>
      </c>
      <c r="E122" s="72">
        <v>0</v>
      </c>
      <c r="F122" s="72">
        <v>0</v>
      </c>
      <c r="G122" s="72">
        <v>0</v>
      </c>
      <c r="H122" s="72">
        <v>0</v>
      </c>
      <c r="X122" t="s">
        <v>2298</v>
      </c>
      <c r="Y122" s="30" t="s">
        <v>1270</v>
      </c>
      <c r="Z122" s="30" t="s">
        <v>506</v>
      </c>
      <c r="AA122" s="30" t="s">
        <v>1065</v>
      </c>
      <c r="AB122" s="30" t="s">
        <v>507</v>
      </c>
      <c r="AC122" s="30" t="s">
        <v>508</v>
      </c>
    </row>
    <row r="123" spans="1:29" ht="25.5" hidden="1">
      <c r="A123" s="31" t="s">
        <v>1272</v>
      </c>
      <c r="B123" s="66" t="s">
        <v>1273</v>
      </c>
      <c r="C123" s="72">
        <v>0</v>
      </c>
      <c r="D123" s="72">
        <v>0</v>
      </c>
      <c r="E123" s="72">
        <v>0</v>
      </c>
      <c r="F123" s="72">
        <v>0</v>
      </c>
      <c r="G123" s="72">
        <v>0</v>
      </c>
      <c r="H123" s="72">
        <v>0</v>
      </c>
      <c r="X123" t="s">
        <v>2298</v>
      </c>
      <c r="Y123" s="30" t="s">
        <v>1272</v>
      </c>
      <c r="Z123" s="30" t="s">
        <v>506</v>
      </c>
      <c r="AA123" s="30" t="s">
        <v>1065</v>
      </c>
      <c r="AB123" s="30" t="s">
        <v>507</v>
      </c>
      <c r="AC123" s="30" t="s">
        <v>508</v>
      </c>
    </row>
    <row r="124" spans="1:29" ht="25.5" hidden="1">
      <c r="A124" s="31" t="s">
        <v>1274</v>
      </c>
      <c r="B124" s="66" t="s">
        <v>1275</v>
      </c>
      <c r="C124" s="72">
        <v>0</v>
      </c>
      <c r="D124" s="72">
        <v>0</v>
      </c>
      <c r="E124" s="72">
        <v>0</v>
      </c>
      <c r="F124" s="72">
        <v>0</v>
      </c>
      <c r="G124" s="72">
        <v>0</v>
      </c>
      <c r="H124" s="72">
        <v>0</v>
      </c>
      <c r="X124" t="s">
        <v>2298</v>
      </c>
      <c r="Y124" s="30" t="s">
        <v>1274</v>
      </c>
      <c r="Z124" s="30" t="s">
        <v>506</v>
      </c>
      <c r="AA124" s="30" t="s">
        <v>1065</v>
      </c>
      <c r="AB124" s="30" t="s">
        <v>507</v>
      </c>
      <c r="AC124" s="30" t="s">
        <v>508</v>
      </c>
    </row>
    <row r="125" spans="1:29" ht="51" hidden="1">
      <c r="A125" s="31" t="s">
        <v>1276</v>
      </c>
      <c r="B125" s="66" t="s">
        <v>1277</v>
      </c>
      <c r="C125" s="72">
        <v>0</v>
      </c>
      <c r="D125" s="72">
        <v>0</v>
      </c>
      <c r="E125" s="72">
        <v>0</v>
      </c>
      <c r="F125" s="72">
        <v>0</v>
      </c>
      <c r="G125" s="72">
        <v>0</v>
      </c>
      <c r="H125" s="72">
        <v>0</v>
      </c>
      <c r="X125" t="s">
        <v>2298</v>
      </c>
      <c r="Y125" s="30" t="s">
        <v>1276</v>
      </c>
      <c r="Z125" s="30" t="s">
        <v>506</v>
      </c>
      <c r="AA125" s="30" t="s">
        <v>1065</v>
      </c>
      <c r="AB125" s="30" t="s">
        <v>509</v>
      </c>
      <c r="AC125" s="30" t="s">
        <v>508</v>
      </c>
    </row>
    <row r="126" spans="1:29" ht="12.75" hidden="1">
      <c r="A126" s="31" t="s">
        <v>1278</v>
      </c>
      <c r="B126" s="65" t="s">
        <v>1043</v>
      </c>
      <c r="C126" s="72">
        <v>0</v>
      </c>
      <c r="D126" s="72">
        <v>0</v>
      </c>
      <c r="E126" s="72">
        <v>0</v>
      </c>
      <c r="F126" s="72">
        <v>0</v>
      </c>
      <c r="G126" s="72">
        <v>0</v>
      </c>
      <c r="H126" s="72">
        <v>0</v>
      </c>
      <c r="X126" t="s">
        <v>2298</v>
      </c>
      <c r="Y126" s="30" t="s">
        <v>1278</v>
      </c>
      <c r="Z126" s="30" t="s">
        <v>506</v>
      </c>
      <c r="AA126" s="30" t="s">
        <v>1044</v>
      </c>
      <c r="AB126" s="30" t="s">
        <v>507</v>
      </c>
      <c r="AC126" s="30" t="s">
        <v>508</v>
      </c>
    </row>
    <row r="127" spans="1:30" ht="12.75" hidden="1">
      <c r="A127" s="31" t="s">
        <v>1279</v>
      </c>
      <c r="B127" s="65" t="s">
        <v>35</v>
      </c>
      <c r="C127" s="72">
        <v>0</v>
      </c>
      <c r="D127" s="72">
        <v>0</v>
      </c>
      <c r="E127" s="72">
        <v>0</v>
      </c>
      <c r="F127" s="72">
        <v>0</v>
      </c>
      <c r="G127" s="72">
        <v>0</v>
      </c>
      <c r="H127" s="72">
        <v>0</v>
      </c>
      <c r="X127" t="s">
        <v>2298</v>
      </c>
      <c r="Y127" s="30" t="s">
        <v>1279</v>
      </c>
      <c r="Z127" s="30" t="s">
        <v>506</v>
      </c>
      <c r="AA127" s="30" t="s">
        <v>1044</v>
      </c>
      <c r="AB127" s="30" t="s">
        <v>507</v>
      </c>
      <c r="AC127" s="30" t="s">
        <v>508</v>
      </c>
      <c r="AD127">
        <f>AD128+AD129+AD130+AD131+AD132+AD133</f>
        <v>0</v>
      </c>
    </row>
    <row r="128" spans="1:29" ht="38.25" hidden="1">
      <c r="A128" s="31" t="s">
        <v>36</v>
      </c>
      <c r="B128" s="66" t="s">
        <v>37</v>
      </c>
      <c r="C128" s="72">
        <v>0</v>
      </c>
      <c r="D128" s="72">
        <v>0</v>
      </c>
      <c r="E128" s="72">
        <v>0</v>
      </c>
      <c r="F128" s="72">
        <v>0</v>
      </c>
      <c r="G128" s="72">
        <v>0</v>
      </c>
      <c r="H128" s="72">
        <v>0</v>
      </c>
      <c r="X128" t="s">
        <v>2298</v>
      </c>
      <c r="Y128" s="30" t="s">
        <v>36</v>
      </c>
      <c r="Z128" s="30" t="s">
        <v>506</v>
      </c>
      <c r="AA128" s="30" t="s">
        <v>1279</v>
      </c>
      <c r="AB128" s="30" t="s">
        <v>509</v>
      </c>
      <c r="AC128" s="30" t="s">
        <v>508</v>
      </c>
    </row>
    <row r="129" spans="1:29" ht="51" hidden="1">
      <c r="A129" s="31" t="s">
        <v>38</v>
      </c>
      <c r="B129" s="66" t="s">
        <v>39</v>
      </c>
      <c r="C129" s="72">
        <v>0</v>
      </c>
      <c r="D129" s="72">
        <v>0</v>
      </c>
      <c r="E129" s="72">
        <v>0</v>
      </c>
      <c r="F129" s="72">
        <v>0</v>
      </c>
      <c r="G129" s="72">
        <v>0</v>
      </c>
      <c r="H129" s="72">
        <v>0</v>
      </c>
      <c r="X129" t="s">
        <v>2298</v>
      </c>
      <c r="Y129" s="30" t="s">
        <v>38</v>
      </c>
      <c r="Z129" s="30" t="s">
        <v>506</v>
      </c>
      <c r="AA129" s="30" t="s">
        <v>1279</v>
      </c>
      <c r="AB129" s="30" t="s">
        <v>510</v>
      </c>
      <c r="AC129" s="30" t="s">
        <v>508</v>
      </c>
    </row>
    <row r="130" spans="1:29" ht="51" hidden="1">
      <c r="A130" s="31" t="s">
        <v>40</v>
      </c>
      <c r="B130" s="66" t="s">
        <v>2104</v>
      </c>
      <c r="C130" s="72">
        <v>0</v>
      </c>
      <c r="D130" s="72">
        <v>0</v>
      </c>
      <c r="E130" s="72">
        <v>0</v>
      </c>
      <c r="F130" s="72">
        <v>0</v>
      </c>
      <c r="G130" s="72">
        <v>0</v>
      </c>
      <c r="H130" s="72">
        <v>0</v>
      </c>
      <c r="X130" t="s">
        <v>2298</v>
      </c>
      <c r="Y130" s="30" t="s">
        <v>40</v>
      </c>
      <c r="Z130" s="30" t="s">
        <v>506</v>
      </c>
      <c r="AA130" s="30" t="s">
        <v>1279</v>
      </c>
      <c r="AB130" s="30" t="s">
        <v>511</v>
      </c>
      <c r="AC130" s="30" t="s">
        <v>508</v>
      </c>
    </row>
    <row r="131" spans="1:29" ht="63.75" hidden="1">
      <c r="A131" s="31" t="s">
        <v>41</v>
      </c>
      <c r="B131" s="66" t="s">
        <v>42</v>
      </c>
      <c r="C131" s="72">
        <v>0</v>
      </c>
      <c r="D131" s="72">
        <v>0</v>
      </c>
      <c r="E131" s="72">
        <v>0</v>
      </c>
      <c r="F131" s="72">
        <v>0</v>
      </c>
      <c r="G131" s="72">
        <v>0</v>
      </c>
      <c r="H131" s="72">
        <v>0</v>
      </c>
      <c r="X131" t="s">
        <v>2298</v>
      </c>
      <c r="Y131" s="30" t="s">
        <v>41</v>
      </c>
      <c r="Z131" s="30" t="s">
        <v>506</v>
      </c>
      <c r="AA131" s="30" t="s">
        <v>1279</v>
      </c>
      <c r="AB131" s="30" t="s">
        <v>507</v>
      </c>
      <c r="AC131" s="30" t="s">
        <v>508</v>
      </c>
    </row>
    <row r="132" spans="1:29" ht="51" hidden="1">
      <c r="A132" s="31" t="s">
        <v>43</v>
      </c>
      <c r="B132" s="66" t="s">
        <v>1316</v>
      </c>
      <c r="C132" s="72">
        <v>0</v>
      </c>
      <c r="D132" s="72">
        <v>0</v>
      </c>
      <c r="E132" s="72">
        <v>0</v>
      </c>
      <c r="F132" s="72">
        <v>0</v>
      </c>
      <c r="G132" s="72">
        <v>0</v>
      </c>
      <c r="H132" s="72">
        <v>0</v>
      </c>
      <c r="X132" t="s">
        <v>2298</v>
      </c>
      <c r="Y132" s="30" t="s">
        <v>43</v>
      </c>
      <c r="Z132" s="30" t="s">
        <v>506</v>
      </c>
      <c r="AA132" s="30" t="s">
        <v>1279</v>
      </c>
      <c r="AB132" s="30" t="s">
        <v>510</v>
      </c>
      <c r="AC132" s="30" t="s">
        <v>508</v>
      </c>
    </row>
    <row r="133" spans="1:29" ht="25.5" hidden="1">
      <c r="A133" s="31" t="s">
        <v>1317</v>
      </c>
      <c r="B133" s="66" t="s">
        <v>1318</v>
      </c>
      <c r="C133" s="72">
        <v>0</v>
      </c>
      <c r="D133" s="72">
        <v>0</v>
      </c>
      <c r="E133" s="72">
        <v>0</v>
      </c>
      <c r="F133" s="72">
        <v>0</v>
      </c>
      <c r="G133" s="72">
        <v>0</v>
      </c>
      <c r="H133" s="72">
        <v>0</v>
      </c>
      <c r="X133" t="s">
        <v>2298</v>
      </c>
      <c r="Y133" s="30" t="s">
        <v>1317</v>
      </c>
      <c r="Z133" s="30" t="s">
        <v>506</v>
      </c>
      <c r="AA133" s="30" t="s">
        <v>1279</v>
      </c>
      <c r="AB133" s="30" t="s">
        <v>510</v>
      </c>
      <c r="AC133" s="30" t="s">
        <v>508</v>
      </c>
    </row>
    <row r="134" spans="1:30" ht="25.5" hidden="1">
      <c r="A134" s="31" t="s">
        <v>1319</v>
      </c>
      <c r="B134" s="64" t="s">
        <v>1320</v>
      </c>
      <c r="C134" s="72">
        <v>0</v>
      </c>
      <c r="D134" s="72">
        <v>0</v>
      </c>
      <c r="E134" s="72">
        <v>0</v>
      </c>
      <c r="F134" s="72">
        <v>0</v>
      </c>
      <c r="G134" s="72">
        <v>0</v>
      </c>
      <c r="H134" s="72">
        <v>0</v>
      </c>
      <c r="X134" t="s">
        <v>2298</v>
      </c>
      <c r="Y134" s="30" t="s">
        <v>1319</v>
      </c>
      <c r="Z134" s="30" t="s">
        <v>506</v>
      </c>
      <c r="AA134" s="30" t="s">
        <v>8</v>
      </c>
      <c r="AB134" s="30" t="s">
        <v>511</v>
      </c>
      <c r="AC134" s="30" t="s">
        <v>508</v>
      </c>
      <c r="AD134">
        <f>AD135+AD138+AD148</f>
        <v>0</v>
      </c>
    </row>
    <row r="135" spans="1:30" ht="12.75" hidden="1">
      <c r="A135" s="31" t="s">
        <v>1321</v>
      </c>
      <c r="B135" s="65" t="s">
        <v>1322</v>
      </c>
      <c r="C135" s="72">
        <v>0</v>
      </c>
      <c r="D135" s="72">
        <v>0</v>
      </c>
      <c r="E135" s="72">
        <v>0</v>
      </c>
      <c r="F135" s="72">
        <v>0</v>
      </c>
      <c r="G135" s="72">
        <v>0</v>
      </c>
      <c r="H135" s="72">
        <v>0</v>
      </c>
      <c r="X135" t="s">
        <v>2298</v>
      </c>
      <c r="Y135" s="30" t="s">
        <v>1321</v>
      </c>
      <c r="Z135" s="30" t="s">
        <v>506</v>
      </c>
      <c r="AA135" s="30" t="s">
        <v>1319</v>
      </c>
      <c r="AB135" s="30" t="s">
        <v>511</v>
      </c>
      <c r="AC135" s="30" t="s">
        <v>508</v>
      </c>
      <c r="AD135">
        <f>AD136+AD137</f>
        <v>0</v>
      </c>
    </row>
    <row r="136" spans="1:29" ht="12.75" hidden="1">
      <c r="A136" s="31" t="s">
        <v>1323</v>
      </c>
      <c r="B136" s="66" t="s">
        <v>1062</v>
      </c>
      <c r="C136" s="72">
        <v>0</v>
      </c>
      <c r="D136" s="72">
        <v>0</v>
      </c>
      <c r="E136" s="72">
        <v>0</v>
      </c>
      <c r="F136" s="72">
        <v>0</v>
      </c>
      <c r="G136" s="72">
        <v>0</v>
      </c>
      <c r="H136" s="72">
        <v>0</v>
      </c>
      <c r="X136" t="s">
        <v>2298</v>
      </c>
      <c r="Y136" s="30" t="s">
        <v>1323</v>
      </c>
      <c r="Z136" s="30" t="s">
        <v>506</v>
      </c>
      <c r="AA136" s="30" t="s">
        <v>1321</v>
      </c>
      <c r="AB136" s="30" t="s">
        <v>511</v>
      </c>
      <c r="AC136" s="30" t="s">
        <v>508</v>
      </c>
    </row>
    <row r="137" spans="1:29" ht="12.75" hidden="1">
      <c r="A137" s="31" t="s">
        <v>1324</v>
      </c>
      <c r="B137" s="66" t="s">
        <v>1064</v>
      </c>
      <c r="C137" s="72">
        <v>0</v>
      </c>
      <c r="D137" s="72">
        <v>0</v>
      </c>
      <c r="E137" s="72">
        <v>0</v>
      </c>
      <c r="F137" s="72">
        <v>0</v>
      </c>
      <c r="G137" s="72">
        <v>0</v>
      </c>
      <c r="H137" s="72">
        <v>0</v>
      </c>
      <c r="X137" t="s">
        <v>2298</v>
      </c>
      <c r="Y137" s="30" t="s">
        <v>1324</v>
      </c>
      <c r="Z137" s="30" t="s">
        <v>506</v>
      </c>
      <c r="AA137" s="30" t="s">
        <v>1321</v>
      </c>
      <c r="AB137" s="30" t="s">
        <v>511</v>
      </c>
      <c r="AC137" s="30" t="s">
        <v>508</v>
      </c>
    </row>
    <row r="138" spans="1:30" ht="12.75" hidden="1">
      <c r="A138" s="31" t="s">
        <v>1325</v>
      </c>
      <c r="B138" s="65" t="s">
        <v>1326</v>
      </c>
      <c r="C138" s="72">
        <v>0</v>
      </c>
      <c r="D138" s="72">
        <v>0</v>
      </c>
      <c r="E138" s="72">
        <v>0</v>
      </c>
      <c r="F138" s="72">
        <v>0</v>
      </c>
      <c r="G138" s="72">
        <v>0</v>
      </c>
      <c r="H138" s="72">
        <v>0</v>
      </c>
      <c r="X138" t="s">
        <v>2298</v>
      </c>
      <c r="Y138" s="30" t="s">
        <v>1325</v>
      </c>
      <c r="Z138" s="30" t="s">
        <v>506</v>
      </c>
      <c r="AA138" s="30" t="s">
        <v>1319</v>
      </c>
      <c r="AB138" s="30" t="s">
        <v>507</v>
      </c>
      <c r="AC138" s="30" t="s">
        <v>508</v>
      </c>
      <c r="AD138">
        <f>AD139+AD140+AD141+AD142+AD143+AD144+AD145+AD146+AD147</f>
        <v>0</v>
      </c>
    </row>
    <row r="139" spans="1:29" ht="25.5" hidden="1">
      <c r="A139" s="31" t="s">
        <v>1327</v>
      </c>
      <c r="B139" s="66" t="s">
        <v>1068</v>
      </c>
      <c r="C139" s="72">
        <v>0</v>
      </c>
      <c r="D139" s="72">
        <v>0</v>
      </c>
      <c r="E139" s="72">
        <v>0</v>
      </c>
      <c r="F139" s="72">
        <v>0</v>
      </c>
      <c r="G139" s="72">
        <v>0</v>
      </c>
      <c r="H139" s="72">
        <v>0</v>
      </c>
      <c r="X139" t="s">
        <v>2298</v>
      </c>
      <c r="Y139" s="30" t="s">
        <v>1327</v>
      </c>
      <c r="Z139" s="30" t="s">
        <v>506</v>
      </c>
      <c r="AA139" s="30" t="s">
        <v>1325</v>
      </c>
      <c r="AB139" s="30" t="s">
        <v>507</v>
      </c>
      <c r="AC139" s="30" t="s">
        <v>508</v>
      </c>
    </row>
    <row r="140" spans="1:29" ht="25.5" hidden="1">
      <c r="A140" s="31" t="s">
        <v>1328</v>
      </c>
      <c r="B140" s="66" t="s">
        <v>1070</v>
      </c>
      <c r="C140" s="72">
        <v>0</v>
      </c>
      <c r="D140" s="72">
        <v>0</v>
      </c>
      <c r="E140" s="72">
        <v>0</v>
      </c>
      <c r="F140" s="72">
        <v>0</v>
      </c>
      <c r="G140" s="72">
        <v>0</v>
      </c>
      <c r="H140" s="72">
        <v>0</v>
      </c>
      <c r="X140" t="s">
        <v>2298</v>
      </c>
      <c r="Y140" s="30" t="s">
        <v>1328</v>
      </c>
      <c r="Z140" s="30" t="s">
        <v>506</v>
      </c>
      <c r="AA140" s="30" t="s">
        <v>1325</v>
      </c>
      <c r="AB140" s="30" t="s">
        <v>507</v>
      </c>
      <c r="AC140" s="30" t="s">
        <v>508</v>
      </c>
    </row>
    <row r="141" spans="1:29" ht="25.5" hidden="1">
      <c r="A141" s="31" t="s">
        <v>1329</v>
      </c>
      <c r="B141" s="66" t="s">
        <v>1265</v>
      </c>
      <c r="C141" s="72">
        <v>0</v>
      </c>
      <c r="D141" s="72">
        <v>0</v>
      </c>
      <c r="E141" s="72">
        <v>0</v>
      </c>
      <c r="F141" s="72">
        <v>0</v>
      </c>
      <c r="G141" s="72">
        <v>0</v>
      </c>
      <c r="H141" s="72">
        <v>0</v>
      </c>
      <c r="X141" t="s">
        <v>2298</v>
      </c>
      <c r="Y141" s="30" t="s">
        <v>1329</v>
      </c>
      <c r="Z141" s="30" t="s">
        <v>506</v>
      </c>
      <c r="AA141" s="30" t="s">
        <v>1325</v>
      </c>
      <c r="AB141" s="30" t="s">
        <v>507</v>
      </c>
      <c r="AC141" s="30" t="s">
        <v>508</v>
      </c>
    </row>
    <row r="142" spans="1:29" ht="25.5" hidden="1">
      <c r="A142" s="31" t="s">
        <v>1330</v>
      </c>
      <c r="B142" s="66" t="s">
        <v>1267</v>
      </c>
      <c r="C142" s="72">
        <v>0</v>
      </c>
      <c r="D142" s="72">
        <v>0</v>
      </c>
      <c r="E142" s="72">
        <v>0</v>
      </c>
      <c r="F142" s="72">
        <v>0</v>
      </c>
      <c r="G142" s="72">
        <v>0</v>
      </c>
      <c r="H142" s="72">
        <v>0</v>
      </c>
      <c r="X142" t="s">
        <v>2298</v>
      </c>
      <c r="Y142" s="30" t="s">
        <v>1330</v>
      </c>
      <c r="Z142" s="30" t="s">
        <v>506</v>
      </c>
      <c r="AA142" s="30" t="s">
        <v>1325</v>
      </c>
      <c r="AB142" s="30" t="s">
        <v>507</v>
      </c>
      <c r="AC142" s="30" t="s">
        <v>508</v>
      </c>
    </row>
    <row r="143" spans="1:29" ht="51" hidden="1">
      <c r="A143" s="31" t="s">
        <v>1331</v>
      </c>
      <c r="B143" s="66" t="s">
        <v>1332</v>
      </c>
      <c r="C143" s="72">
        <v>0</v>
      </c>
      <c r="D143" s="72">
        <v>0</v>
      </c>
      <c r="E143" s="72">
        <v>0</v>
      </c>
      <c r="F143" s="72">
        <v>0</v>
      </c>
      <c r="G143" s="72">
        <v>0</v>
      </c>
      <c r="H143" s="72">
        <v>0</v>
      </c>
      <c r="X143" t="s">
        <v>2298</v>
      </c>
      <c r="Y143" s="30" t="s">
        <v>1331</v>
      </c>
      <c r="Z143" s="30" t="s">
        <v>506</v>
      </c>
      <c r="AA143" s="30" t="s">
        <v>1325</v>
      </c>
      <c r="AB143" s="30" t="s">
        <v>509</v>
      </c>
      <c r="AC143" s="30" t="s">
        <v>508</v>
      </c>
    </row>
    <row r="144" spans="1:29" ht="25.5" hidden="1">
      <c r="A144" s="31" t="s">
        <v>1333</v>
      </c>
      <c r="B144" s="66" t="s">
        <v>1271</v>
      </c>
      <c r="C144" s="72">
        <v>0</v>
      </c>
      <c r="D144" s="72">
        <v>0</v>
      </c>
      <c r="E144" s="72">
        <v>0</v>
      </c>
      <c r="F144" s="72">
        <v>0</v>
      </c>
      <c r="G144" s="72">
        <v>0</v>
      </c>
      <c r="H144" s="72">
        <v>0</v>
      </c>
      <c r="X144" t="s">
        <v>2298</v>
      </c>
      <c r="Y144" s="30" t="s">
        <v>1333</v>
      </c>
      <c r="Z144" s="30" t="s">
        <v>506</v>
      </c>
      <c r="AA144" s="30" t="s">
        <v>1325</v>
      </c>
      <c r="AB144" s="30" t="s">
        <v>507</v>
      </c>
      <c r="AC144" s="30" t="s">
        <v>508</v>
      </c>
    </row>
    <row r="145" spans="1:29" ht="25.5" hidden="1">
      <c r="A145" s="31" t="s">
        <v>1334</v>
      </c>
      <c r="B145" s="66" t="s">
        <v>1273</v>
      </c>
      <c r="C145" s="72">
        <v>0</v>
      </c>
      <c r="D145" s="72">
        <v>0</v>
      </c>
      <c r="E145" s="72">
        <v>0</v>
      </c>
      <c r="F145" s="72">
        <v>0</v>
      </c>
      <c r="G145" s="72">
        <v>0</v>
      </c>
      <c r="H145" s="72">
        <v>0</v>
      </c>
      <c r="X145" t="s">
        <v>2298</v>
      </c>
      <c r="Y145" s="30" t="s">
        <v>1334</v>
      </c>
      <c r="Z145" s="30" t="s">
        <v>506</v>
      </c>
      <c r="AA145" s="30" t="s">
        <v>1325</v>
      </c>
      <c r="AB145" s="30" t="s">
        <v>507</v>
      </c>
      <c r="AC145" s="30" t="s">
        <v>508</v>
      </c>
    </row>
    <row r="146" spans="1:29" ht="25.5" hidden="1">
      <c r="A146" s="31" t="s">
        <v>1335</v>
      </c>
      <c r="B146" s="66" t="s">
        <v>1275</v>
      </c>
      <c r="C146" s="72">
        <v>0</v>
      </c>
      <c r="D146" s="72">
        <v>0</v>
      </c>
      <c r="E146" s="72">
        <v>0</v>
      </c>
      <c r="F146" s="72">
        <v>0</v>
      </c>
      <c r="G146" s="72">
        <v>0</v>
      </c>
      <c r="H146" s="72">
        <v>0</v>
      </c>
      <c r="X146" t="s">
        <v>2298</v>
      </c>
      <c r="Y146" s="30" t="s">
        <v>1335</v>
      </c>
      <c r="Z146" s="30" t="s">
        <v>506</v>
      </c>
      <c r="AA146" s="30" t="s">
        <v>1325</v>
      </c>
      <c r="AB146" s="30" t="s">
        <v>507</v>
      </c>
      <c r="AC146" s="30" t="s">
        <v>508</v>
      </c>
    </row>
    <row r="147" spans="1:29" ht="51" hidden="1">
      <c r="A147" s="31" t="s">
        <v>1336</v>
      </c>
      <c r="B147" s="66" t="s">
        <v>1337</v>
      </c>
      <c r="C147" s="72">
        <v>0</v>
      </c>
      <c r="D147" s="72">
        <v>0</v>
      </c>
      <c r="E147" s="72">
        <v>0</v>
      </c>
      <c r="F147" s="72">
        <v>0</v>
      </c>
      <c r="G147" s="72">
        <v>0</v>
      </c>
      <c r="H147" s="72">
        <v>0</v>
      </c>
      <c r="X147" t="s">
        <v>2298</v>
      </c>
      <c r="Y147" s="30" t="s">
        <v>1336</v>
      </c>
      <c r="Z147" s="30" t="s">
        <v>506</v>
      </c>
      <c r="AA147" s="30" t="s">
        <v>1325</v>
      </c>
      <c r="AB147" s="30" t="s">
        <v>509</v>
      </c>
      <c r="AC147" s="30" t="s">
        <v>508</v>
      </c>
    </row>
    <row r="148" spans="1:30" ht="25.5" hidden="1">
      <c r="A148" s="31" t="s">
        <v>1338</v>
      </c>
      <c r="B148" s="65" t="s">
        <v>1339</v>
      </c>
      <c r="C148" s="72">
        <v>0</v>
      </c>
      <c r="D148" s="72">
        <v>0</v>
      </c>
      <c r="E148" s="72">
        <v>0</v>
      </c>
      <c r="F148" s="72">
        <v>0</v>
      </c>
      <c r="G148" s="72">
        <v>0</v>
      </c>
      <c r="H148" s="72">
        <v>0</v>
      </c>
      <c r="X148" t="s">
        <v>2298</v>
      </c>
      <c r="Y148" s="30" t="s">
        <v>1338</v>
      </c>
      <c r="Z148" s="30" t="s">
        <v>506</v>
      </c>
      <c r="AA148" s="30" t="s">
        <v>1319</v>
      </c>
      <c r="AB148" s="30" t="s">
        <v>507</v>
      </c>
      <c r="AC148" s="30" t="s">
        <v>508</v>
      </c>
      <c r="AD148">
        <f>AD149+AD150+AD151+AD152+AD153+AD154</f>
        <v>0</v>
      </c>
    </row>
    <row r="149" spans="1:29" ht="38.25" hidden="1">
      <c r="A149" s="31" t="s">
        <v>1340</v>
      </c>
      <c r="B149" s="66" t="s">
        <v>1552</v>
      </c>
      <c r="C149" s="72">
        <v>0</v>
      </c>
      <c r="D149" s="72">
        <v>0</v>
      </c>
      <c r="E149" s="72">
        <v>0</v>
      </c>
      <c r="F149" s="72">
        <v>0</v>
      </c>
      <c r="G149" s="72">
        <v>0</v>
      </c>
      <c r="H149" s="72">
        <v>0</v>
      </c>
      <c r="X149" t="s">
        <v>2298</v>
      </c>
      <c r="Y149" s="30" t="s">
        <v>1340</v>
      </c>
      <c r="Z149" s="30" t="s">
        <v>506</v>
      </c>
      <c r="AA149" s="30" t="s">
        <v>1338</v>
      </c>
      <c r="AB149" s="30" t="s">
        <v>509</v>
      </c>
      <c r="AC149" s="30" t="s">
        <v>508</v>
      </c>
    </row>
    <row r="150" spans="1:29" ht="51" hidden="1">
      <c r="A150" s="31" t="s">
        <v>1553</v>
      </c>
      <c r="B150" s="66" t="s">
        <v>39</v>
      </c>
      <c r="C150" s="72">
        <v>0</v>
      </c>
      <c r="D150" s="72">
        <v>0</v>
      </c>
      <c r="E150" s="72">
        <v>0</v>
      </c>
      <c r="F150" s="72">
        <v>0</v>
      </c>
      <c r="G150" s="72">
        <v>0</v>
      </c>
      <c r="H150" s="72">
        <v>0</v>
      </c>
      <c r="X150" t="s">
        <v>2298</v>
      </c>
      <c r="Y150" s="30" t="s">
        <v>1553</v>
      </c>
      <c r="Z150" s="30" t="s">
        <v>506</v>
      </c>
      <c r="AA150" s="30" t="s">
        <v>1338</v>
      </c>
      <c r="AB150" s="30" t="s">
        <v>510</v>
      </c>
      <c r="AC150" s="30" t="s">
        <v>508</v>
      </c>
    </row>
    <row r="151" spans="1:29" ht="51" hidden="1">
      <c r="A151" s="31" t="s">
        <v>1554</v>
      </c>
      <c r="B151" s="66" t="s">
        <v>2104</v>
      </c>
      <c r="C151" s="72">
        <v>0</v>
      </c>
      <c r="D151" s="72">
        <v>0</v>
      </c>
      <c r="E151" s="72">
        <v>0</v>
      </c>
      <c r="F151" s="72">
        <v>0</v>
      </c>
      <c r="G151" s="72">
        <v>0</v>
      </c>
      <c r="H151" s="72">
        <v>0</v>
      </c>
      <c r="X151" t="s">
        <v>2298</v>
      </c>
      <c r="Y151" s="30" t="s">
        <v>1554</v>
      </c>
      <c r="Z151" s="30" t="s">
        <v>506</v>
      </c>
      <c r="AA151" s="30" t="s">
        <v>1338</v>
      </c>
      <c r="AB151" s="30" t="s">
        <v>511</v>
      </c>
      <c r="AC151" s="30" t="s">
        <v>508</v>
      </c>
    </row>
    <row r="152" spans="1:29" ht="63.75" hidden="1">
      <c r="A152" s="31" t="s">
        <v>1555</v>
      </c>
      <c r="B152" s="66" t="s">
        <v>1556</v>
      </c>
      <c r="C152" s="72">
        <v>0</v>
      </c>
      <c r="D152" s="72">
        <v>0</v>
      </c>
      <c r="E152" s="72">
        <v>0</v>
      </c>
      <c r="F152" s="72">
        <v>0</v>
      </c>
      <c r="G152" s="72">
        <v>0</v>
      </c>
      <c r="H152" s="72">
        <v>0</v>
      </c>
      <c r="X152" t="s">
        <v>2298</v>
      </c>
      <c r="Y152" s="30" t="s">
        <v>1555</v>
      </c>
      <c r="Z152" s="30" t="s">
        <v>506</v>
      </c>
      <c r="AA152" s="30" t="s">
        <v>1338</v>
      </c>
      <c r="AB152" s="30" t="s">
        <v>507</v>
      </c>
      <c r="AC152" s="30" t="s">
        <v>508</v>
      </c>
    </row>
    <row r="153" spans="1:29" ht="51" hidden="1">
      <c r="A153" s="31" t="s">
        <v>1557</v>
      </c>
      <c r="B153" s="66" t="s">
        <v>1316</v>
      </c>
      <c r="C153" s="72">
        <v>0</v>
      </c>
      <c r="D153" s="72">
        <v>0</v>
      </c>
      <c r="E153" s="72">
        <v>0</v>
      </c>
      <c r="F153" s="72">
        <v>0</v>
      </c>
      <c r="G153" s="72">
        <v>0</v>
      </c>
      <c r="H153" s="72">
        <v>0</v>
      </c>
      <c r="X153" t="s">
        <v>2298</v>
      </c>
      <c r="Y153" s="30" t="s">
        <v>1557</v>
      </c>
      <c r="Z153" s="30" t="s">
        <v>506</v>
      </c>
      <c r="AA153" s="30" t="s">
        <v>1338</v>
      </c>
      <c r="AB153" s="30" t="s">
        <v>510</v>
      </c>
      <c r="AC153" s="30" t="s">
        <v>508</v>
      </c>
    </row>
    <row r="154" spans="1:29" ht="25.5" hidden="1">
      <c r="A154" s="31" t="s">
        <v>1558</v>
      </c>
      <c r="B154" s="66" t="s">
        <v>1318</v>
      </c>
      <c r="C154" s="72">
        <v>0</v>
      </c>
      <c r="D154" s="72">
        <v>0</v>
      </c>
      <c r="E154" s="72">
        <v>0</v>
      </c>
      <c r="F154" s="72">
        <v>0</v>
      </c>
      <c r="G154" s="72">
        <v>0</v>
      </c>
      <c r="H154" s="72">
        <v>0</v>
      </c>
      <c r="X154" t="s">
        <v>2298</v>
      </c>
      <c r="Y154" s="30" t="s">
        <v>1558</v>
      </c>
      <c r="Z154" s="30" t="s">
        <v>506</v>
      </c>
      <c r="AA154" s="30" t="s">
        <v>1338</v>
      </c>
      <c r="AB154" s="30" t="s">
        <v>507</v>
      </c>
      <c r="AC154" s="30" t="s">
        <v>508</v>
      </c>
    </row>
    <row r="155" spans="1:30" ht="12.75" hidden="1">
      <c r="A155" s="31" t="s">
        <v>1559</v>
      </c>
      <c r="B155" s="63" t="s">
        <v>1560</v>
      </c>
      <c r="C155" s="72">
        <v>0</v>
      </c>
      <c r="D155" s="72">
        <v>0</v>
      </c>
      <c r="E155" s="72">
        <v>0</v>
      </c>
      <c r="F155" s="72">
        <v>0</v>
      </c>
      <c r="G155" s="72">
        <v>0</v>
      </c>
      <c r="H155" s="72">
        <v>0</v>
      </c>
      <c r="X155" t="s">
        <v>2298</v>
      </c>
      <c r="Y155" s="30" t="s">
        <v>1559</v>
      </c>
      <c r="Z155" s="30" t="s">
        <v>506</v>
      </c>
      <c r="AA155" s="30" t="s">
        <v>819</v>
      </c>
      <c r="AB155" s="30" t="s">
        <v>507</v>
      </c>
      <c r="AC155" s="30" t="s">
        <v>508</v>
      </c>
      <c r="AD155" t="e">
        <f>AD156</f>
        <v>#REF!</v>
      </c>
    </row>
    <row r="156" spans="1:30" ht="12.75" hidden="1">
      <c r="A156" s="31" t="s">
        <v>1561</v>
      </c>
      <c r="B156" s="64" t="s">
        <v>1560</v>
      </c>
      <c r="C156" s="72">
        <v>0</v>
      </c>
      <c r="D156" s="72">
        <v>0</v>
      </c>
      <c r="E156" s="72">
        <v>0</v>
      </c>
      <c r="F156" s="72">
        <v>0</v>
      </c>
      <c r="G156" s="72">
        <v>0</v>
      </c>
      <c r="H156" s="72">
        <v>0</v>
      </c>
      <c r="X156" t="s">
        <v>2298</v>
      </c>
      <c r="Y156" s="30" t="s">
        <v>1561</v>
      </c>
      <c r="Z156" s="30" t="s">
        <v>506</v>
      </c>
      <c r="AA156" s="30" t="s">
        <v>1559</v>
      </c>
      <c r="AB156" s="30" t="s">
        <v>507</v>
      </c>
      <c r="AC156" s="30" t="s">
        <v>508</v>
      </c>
      <c r="AD156" t="e">
        <f>AD157+AD158+AD159+AD162+#REF!+AD163+AD166</f>
        <v>#REF!</v>
      </c>
    </row>
    <row r="157" spans="1:29" ht="12.75" hidden="1">
      <c r="A157" s="31" t="s">
        <v>1562</v>
      </c>
      <c r="B157" s="65" t="s">
        <v>1563</v>
      </c>
      <c r="C157" s="72">
        <v>0</v>
      </c>
      <c r="D157" s="72">
        <v>0</v>
      </c>
      <c r="E157" s="72">
        <v>0</v>
      </c>
      <c r="F157" s="72">
        <v>0</v>
      </c>
      <c r="G157" s="72">
        <v>0</v>
      </c>
      <c r="H157" s="72">
        <v>0</v>
      </c>
      <c r="X157" t="s">
        <v>2298</v>
      </c>
      <c r="Y157" s="30" t="s">
        <v>1562</v>
      </c>
      <c r="Z157" s="30" t="s">
        <v>506</v>
      </c>
      <c r="AA157" s="30" t="s">
        <v>1561</v>
      </c>
      <c r="AB157" s="30" t="s">
        <v>507</v>
      </c>
      <c r="AC157" s="30" t="s">
        <v>508</v>
      </c>
    </row>
    <row r="158" spans="1:29" ht="12.75" hidden="1">
      <c r="A158" s="31" t="s">
        <v>1564</v>
      </c>
      <c r="B158" s="65" t="s">
        <v>1565</v>
      </c>
      <c r="C158" s="72">
        <v>0</v>
      </c>
      <c r="D158" s="72">
        <v>0</v>
      </c>
      <c r="E158" s="72">
        <v>0</v>
      </c>
      <c r="F158" s="72">
        <v>0</v>
      </c>
      <c r="G158" s="72">
        <v>0</v>
      </c>
      <c r="H158" s="72">
        <v>0</v>
      </c>
      <c r="X158" t="s">
        <v>2298</v>
      </c>
      <c r="Y158" s="30" t="s">
        <v>1564</v>
      </c>
      <c r="Z158" s="30" t="s">
        <v>506</v>
      </c>
      <c r="AA158" s="30" t="s">
        <v>1561</v>
      </c>
      <c r="AB158" s="30" t="s">
        <v>507</v>
      </c>
      <c r="AC158" s="30" t="s">
        <v>508</v>
      </c>
    </row>
    <row r="159" spans="1:30" ht="12.75" hidden="1">
      <c r="A159" s="31" t="s">
        <v>1566</v>
      </c>
      <c r="B159" s="65" t="s">
        <v>1567</v>
      </c>
      <c r="C159" s="72">
        <v>0</v>
      </c>
      <c r="D159" s="72">
        <v>0</v>
      </c>
      <c r="E159" s="72">
        <v>0</v>
      </c>
      <c r="F159" s="72">
        <v>0</v>
      </c>
      <c r="G159" s="72">
        <v>0</v>
      </c>
      <c r="H159" s="72">
        <v>0</v>
      </c>
      <c r="X159" t="s">
        <v>2298</v>
      </c>
      <c r="Y159" s="30" t="s">
        <v>1566</v>
      </c>
      <c r="Z159" s="30" t="s">
        <v>506</v>
      </c>
      <c r="AA159" s="30" t="s">
        <v>1561</v>
      </c>
      <c r="AB159" s="30" t="s">
        <v>507</v>
      </c>
      <c r="AC159" s="30" t="s">
        <v>508</v>
      </c>
      <c r="AD159">
        <f>AD160+AD161</f>
        <v>0</v>
      </c>
    </row>
    <row r="160" spans="1:29" ht="12.75" hidden="1">
      <c r="A160" s="31" t="s">
        <v>1568</v>
      </c>
      <c r="B160" s="66" t="s">
        <v>1569</v>
      </c>
      <c r="C160" s="72">
        <v>0</v>
      </c>
      <c r="D160" s="72">
        <v>0</v>
      </c>
      <c r="E160" s="72">
        <v>0</v>
      </c>
      <c r="F160" s="72">
        <v>0</v>
      </c>
      <c r="G160" s="72">
        <v>0</v>
      </c>
      <c r="H160" s="72">
        <v>0</v>
      </c>
      <c r="X160" t="s">
        <v>2298</v>
      </c>
      <c r="Y160" s="30" t="s">
        <v>1568</v>
      </c>
      <c r="Z160" s="30" t="s">
        <v>506</v>
      </c>
      <c r="AA160" s="30" t="s">
        <v>1566</v>
      </c>
      <c r="AB160" s="30" t="s">
        <v>507</v>
      </c>
      <c r="AC160" s="30" t="s">
        <v>508</v>
      </c>
    </row>
    <row r="161" spans="1:29" ht="12.75" hidden="1">
      <c r="A161" s="31" t="s">
        <v>1570</v>
      </c>
      <c r="B161" s="66" t="s">
        <v>1571</v>
      </c>
      <c r="C161" s="72">
        <v>0</v>
      </c>
      <c r="D161" s="72">
        <v>0</v>
      </c>
      <c r="E161" s="72">
        <v>0</v>
      </c>
      <c r="F161" s="72">
        <v>0</v>
      </c>
      <c r="G161" s="72">
        <v>0</v>
      </c>
      <c r="H161" s="72">
        <v>0</v>
      </c>
      <c r="X161" t="s">
        <v>2298</v>
      </c>
      <c r="Y161" s="30" t="s">
        <v>1570</v>
      </c>
      <c r="Z161" s="30" t="s">
        <v>506</v>
      </c>
      <c r="AA161" s="30" t="s">
        <v>1566</v>
      </c>
      <c r="AB161" s="30" t="s">
        <v>507</v>
      </c>
      <c r="AC161" s="30" t="s">
        <v>508</v>
      </c>
    </row>
    <row r="162" spans="1:29" ht="12.75" hidden="1">
      <c r="A162" s="31" t="s">
        <v>1572</v>
      </c>
      <c r="B162" s="65" t="s">
        <v>1573</v>
      </c>
      <c r="C162" s="72">
        <v>0</v>
      </c>
      <c r="D162" s="72">
        <v>0</v>
      </c>
      <c r="E162" s="72">
        <v>0</v>
      </c>
      <c r="F162" s="72">
        <v>0</v>
      </c>
      <c r="G162" s="72">
        <v>0</v>
      </c>
      <c r="H162" s="72">
        <v>0</v>
      </c>
      <c r="X162" t="s">
        <v>2298</v>
      </c>
      <c r="Y162" s="30" t="s">
        <v>1572</v>
      </c>
      <c r="Z162" s="30" t="s">
        <v>506</v>
      </c>
      <c r="AA162" s="30" t="s">
        <v>1561</v>
      </c>
      <c r="AB162" s="30" t="s">
        <v>507</v>
      </c>
      <c r="AC162" s="30" t="s">
        <v>508</v>
      </c>
    </row>
    <row r="163" spans="1:30" ht="25.5" hidden="1">
      <c r="A163" s="31" t="s">
        <v>2105</v>
      </c>
      <c r="B163" s="65" t="s">
        <v>2251</v>
      </c>
      <c r="C163" s="72">
        <v>0</v>
      </c>
      <c r="D163" s="72">
        <v>0</v>
      </c>
      <c r="E163" s="72">
        <v>0</v>
      </c>
      <c r="F163" s="72">
        <v>0</v>
      </c>
      <c r="G163" s="72">
        <v>0</v>
      </c>
      <c r="H163" s="72">
        <v>0</v>
      </c>
      <c r="X163" t="s">
        <v>2298</v>
      </c>
      <c r="Y163" s="30" t="s">
        <v>2105</v>
      </c>
      <c r="Z163" s="30" t="s">
        <v>506</v>
      </c>
      <c r="AA163" s="30" t="s">
        <v>1561</v>
      </c>
      <c r="AB163" s="30" t="s">
        <v>2088</v>
      </c>
      <c r="AC163" s="30" t="s">
        <v>508</v>
      </c>
      <c r="AD163" t="e">
        <f>#REF!+AD164+#REF!+AD165</f>
        <v>#REF!</v>
      </c>
    </row>
    <row r="164" spans="1:29" ht="51" hidden="1">
      <c r="A164" s="31" t="s">
        <v>2106</v>
      </c>
      <c r="B164" s="66" t="s">
        <v>2252</v>
      </c>
      <c r="C164" s="72">
        <v>0</v>
      </c>
      <c r="D164" s="72">
        <v>0</v>
      </c>
      <c r="E164" s="72">
        <v>0</v>
      </c>
      <c r="F164" s="72">
        <v>0</v>
      </c>
      <c r="G164" s="72">
        <v>0</v>
      </c>
      <c r="H164" s="72">
        <v>0</v>
      </c>
      <c r="X164" t="s">
        <v>2298</v>
      </c>
      <c r="Y164" s="30" t="s">
        <v>2106</v>
      </c>
      <c r="Z164" s="30" t="s">
        <v>506</v>
      </c>
      <c r="AA164" s="30" t="s">
        <v>2105</v>
      </c>
      <c r="AB164" s="30" t="s">
        <v>2088</v>
      </c>
      <c r="AC164" s="30" t="s">
        <v>508</v>
      </c>
    </row>
    <row r="165" spans="1:29" ht="51" hidden="1">
      <c r="A165" s="31" t="s">
        <v>2107</v>
      </c>
      <c r="B165" s="66" t="s">
        <v>2253</v>
      </c>
      <c r="C165" s="72">
        <v>0</v>
      </c>
      <c r="D165" s="72">
        <v>0</v>
      </c>
      <c r="E165" s="72">
        <v>0</v>
      </c>
      <c r="F165" s="72">
        <v>0</v>
      </c>
      <c r="G165" s="72">
        <v>0</v>
      </c>
      <c r="H165" s="72">
        <v>0</v>
      </c>
      <c r="X165" t="s">
        <v>2298</v>
      </c>
      <c r="Y165" s="30" t="s">
        <v>2107</v>
      </c>
      <c r="Z165" s="30" t="s">
        <v>506</v>
      </c>
      <c r="AA165" s="30" t="s">
        <v>2105</v>
      </c>
      <c r="AB165" s="30" t="s">
        <v>2088</v>
      </c>
      <c r="AC165" s="30" t="s">
        <v>508</v>
      </c>
    </row>
    <row r="166" spans="1:29" ht="12.75" hidden="1">
      <c r="A166" s="31" t="s">
        <v>2108</v>
      </c>
      <c r="B166" s="65" t="s">
        <v>2109</v>
      </c>
      <c r="C166" s="72">
        <v>0</v>
      </c>
      <c r="D166" s="72">
        <v>0</v>
      </c>
      <c r="E166" s="72">
        <v>0</v>
      </c>
      <c r="F166" s="72">
        <v>0</v>
      </c>
      <c r="G166" s="72">
        <v>0</v>
      </c>
      <c r="H166" s="72">
        <v>0</v>
      </c>
      <c r="X166" t="s">
        <v>2298</v>
      </c>
      <c r="Y166" s="30" t="s">
        <v>2108</v>
      </c>
      <c r="Z166" s="30" t="s">
        <v>506</v>
      </c>
      <c r="AA166" s="30" t="s">
        <v>1561</v>
      </c>
      <c r="AB166" s="30" t="s">
        <v>2246</v>
      </c>
      <c r="AC166" s="30" t="s">
        <v>508</v>
      </c>
    </row>
    <row r="167" spans="1:30" ht="12.75" hidden="1">
      <c r="A167" s="31" t="s">
        <v>1574</v>
      </c>
      <c r="B167" s="63" t="s">
        <v>1575</v>
      </c>
      <c r="C167" s="72">
        <v>0</v>
      </c>
      <c r="D167" s="72">
        <v>0</v>
      </c>
      <c r="E167" s="72">
        <v>0</v>
      </c>
      <c r="F167" s="72">
        <v>0</v>
      </c>
      <c r="G167" s="72">
        <v>0</v>
      </c>
      <c r="H167" s="72">
        <v>0</v>
      </c>
      <c r="X167" t="s">
        <v>2298</v>
      </c>
      <c r="Y167" s="30" t="s">
        <v>1574</v>
      </c>
      <c r="Z167" s="30" t="s">
        <v>506</v>
      </c>
      <c r="AA167" s="30" t="s">
        <v>819</v>
      </c>
      <c r="AB167" s="30" t="s">
        <v>507</v>
      </c>
      <c r="AC167" s="30" t="s">
        <v>508</v>
      </c>
      <c r="AD167">
        <f>AD168</f>
        <v>0</v>
      </c>
    </row>
    <row r="168" spans="1:30" ht="12.75" hidden="1">
      <c r="A168" s="31" t="s">
        <v>1576</v>
      </c>
      <c r="B168" s="64" t="s">
        <v>1575</v>
      </c>
      <c r="C168" s="72">
        <v>0</v>
      </c>
      <c r="D168" s="72">
        <v>0</v>
      </c>
      <c r="E168" s="72">
        <v>0</v>
      </c>
      <c r="F168" s="72">
        <v>0</v>
      </c>
      <c r="G168" s="72">
        <v>0</v>
      </c>
      <c r="H168" s="72">
        <v>0</v>
      </c>
      <c r="X168" t="s">
        <v>2298</v>
      </c>
      <c r="Y168" s="30" t="s">
        <v>1576</v>
      </c>
      <c r="Z168" s="30" t="s">
        <v>506</v>
      </c>
      <c r="AA168" s="30" t="s">
        <v>1574</v>
      </c>
      <c r="AB168" s="30" t="s">
        <v>507</v>
      </c>
      <c r="AC168" s="30" t="s">
        <v>508</v>
      </c>
      <c r="AD168">
        <f>AD169</f>
        <v>0</v>
      </c>
    </row>
    <row r="169" spans="1:30" ht="12.75" hidden="1">
      <c r="A169" s="31" t="s">
        <v>1577</v>
      </c>
      <c r="B169" s="65" t="s">
        <v>1578</v>
      </c>
      <c r="C169" s="72">
        <v>0</v>
      </c>
      <c r="D169" s="72">
        <v>0</v>
      </c>
      <c r="E169" s="72">
        <v>0</v>
      </c>
      <c r="F169" s="72">
        <v>0</v>
      </c>
      <c r="G169" s="72">
        <v>0</v>
      </c>
      <c r="H169" s="72">
        <v>0</v>
      </c>
      <c r="X169" t="s">
        <v>2298</v>
      </c>
      <c r="Y169" s="30" t="s">
        <v>1577</v>
      </c>
      <c r="Z169" s="30" t="s">
        <v>506</v>
      </c>
      <c r="AA169" s="30" t="s">
        <v>1576</v>
      </c>
      <c r="AB169" s="30" t="s">
        <v>507</v>
      </c>
      <c r="AC169" s="30" t="s">
        <v>508</v>
      </c>
      <c r="AD169">
        <f>AD170+AD171+AD172+AD173+AD174+AD175+AD176+AD177+AD178</f>
        <v>0</v>
      </c>
    </row>
    <row r="170" spans="1:29" ht="25.5" hidden="1">
      <c r="A170" s="31" t="s">
        <v>1579</v>
      </c>
      <c r="B170" s="66" t="s">
        <v>1580</v>
      </c>
      <c r="C170" s="72">
        <v>0</v>
      </c>
      <c r="D170" s="72">
        <v>0</v>
      </c>
      <c r="E170" s="72">
        <v>0</v>
      </c>
      <c r="F170" s="72">
        <v>0</v>
      </c>
      <c r="G170" s="72">
        <v>0</v>
      </c>
      <c r="H170" s="72">
        <v>0</v>
      </c>
      <c r="X170" t="s">
        <v>2298</v>
      </c>
      <c r="Y170" s="30" t="s">
        <v>1579</v>
      </c>
      <c r="Z170" s="30" t="s">
        <v>506</v>
      </c>
      <c r="AA170" s="30" t="s">
        <v>1577</v>
      </c>
      <c r="AB170" s="30" t="s">
        <v>507</v>
      </c>
      <c r="AC170" s="30" t="s">
        <v>508</v>
      </c>
    </row>
    <row r="171" spans="1:29" ht="12.75" hidden="1">
      <c r="A171" s="31" t="s">
        <v>1581</v>
      </c>
      <c r="B171" s="66" t="s">
        <v>1582</v>
      </c>
      <c r="C171" s="72">
        <v>0</v>
      </c>
      <c r="D171" s="72">
        <v>0</v>
      </c>
      <c r="E171" s="72">
        <v>0</v>
      </c>
      <c r="F171" s="72">
        <v>0</v>
      </c>
      <c r="G171" s="72">
        <v>0</v>
      </c>
      <c r="H171" s="72">
        <v>0</v>
      </c>
      <c r="X171" t="s">
        <v>2298</v>
      </c>
      <c r="Y171" s="30" t="s">
        <v>1581</v>
      </c>
      <c r="Z171" s="30" t="s">
        <v>506</v>
      </c>
      <c r="AA171" s="30" t="s">
        <v>1577</v>
      </c>
      <c r="AB171" s="30" t="s">
        <v>507</v>
      </c>
      <c r="AC171" s="30" t="s">
        <v>508</v>
      </c>
    </row>
    <row r="172" spans="1:29" ht="12.75" hidden="1">
      <c r="A172" s="31" t="s">
        <v>1583</v>
      </c>
      <c r="B172" s="66" t="s">
        <v>1584</v>
      </c>
      <c r="C172" s="72">
        <v>0</v>
      </c>
      <c r="D172" s="72">
        <v>0</v>
      </c>
      <c r="E172" s="72">
        <v>0</v>
      </c>
      <c r="F172" s="72">
        <v>0</v>
      </c>
      <c r="G172" s="72">
        <v>0</v>
      </c>
      <c r="H172" s="72">
        <v>0</v>
      </c>
      <c r="X172" t="s">
        <v>2298</v>
      </c>
      <c r="Y172" s="30" t="s">
        <v>1583</v>
      </c>
      <c r="Z172" s="30" t="s">
        <v>506</v>
      </c>
      <c r="AA172" s="30" t="s">
        <v>1577</v>
      </c>
      <c r="AB172" s="30" t="s">
        <v>507</v>
      </c>
      <c r="AC172" s="30" t="s">
        <v>508</v>
      </c>
    </row>
    <row r="173" spans="1:29" ht="12.75" hidden="1">
      <c r="A173" s="31" t="s">
        <v>1585</v>
      </c>
      <c r="B173" s="66" t="s">
        <v>1586</v>
      </c>
      <c r="C173" s="72">
        <v>0</v>
      </c>
      <c r="D173" s="72">
        <v>0</v>
      </c>
      <c r="E173" s="72">
        <v>0</v>
      </c>
      <c r="F173" s="72">
        <v>0</v>
      </c>
      <c r="G173" s="72">
        <v>0</v>
      </c>
      <c r="H173" s="72">
        <v>0</v>
      </c>
      <c r="X173" t="s">
        <v>2298</v>
      </c>
      <c r="Y173" s="30" t="s">
        <v>1585</v>
      </c>
      <c r="Z173" s="30" t="s">
        <v>506</v>
      </c>
      <c r="AA173" s="30" t="s">
        <v>1577</v>
      </c>
      <c r="AB173" s="30" t="s">
        <v>507</v>
      </c>
      <c r="AC173" s="30" t="s">
        <v>508</v>
      </c>
    </row>
    <row r="174" spans="1:29" ht="25.5" hidden="1">
      <c r="A174" s="31" t="s">
        <v>1587</v>
      </c>
      <c r="B174" s="66" t="s">
        <v>1588</v>
      </c>
      <c r="C174" s="72">
        <v>0</v>
      </c>
      <c r="D174" s="72">
        <v>0</v>
      </c>
      <c r="E174" s="72">
        <v>0</v>
      </c>
      <c r="F174" s="72">
        <v>0</v>
      </c>
      <c r="G174" s="72">
        <v>0</v>
      </c>
      <c r="H174" s="72">
        <v>0</v>
      </c>
      <c r="X174" t="s">
        <v>2298</v>
      </c>
      <c r="Y174" s="30" t="s">
        <v>1587</v>
      </c>
      <c r="Z174" s="30" t="s">
        <v>506</v>
      </c>
      <c r="AA174" s="30" t="s">
        <v>1577</v>
      </c>
      <c r="AB174" s="30" t="s">
        <v>507</v>
      </c>
      <c r="AC174" s="30" t="s">
        <v>508</v>
      </c>
    </row>
    <row r="175" spans="1:29" ht="25.5" hidden="1">
      <c r="A175" s="31" t="s">
        <v>1589</v>
      </c>
      <c r="B175" s="66" t="s">
        <v>1590</v>
      </c>
      <c r="C175" s="72">
        <v>0</v>
      </c>
      <c r="D175" s="72">
        <v>0</v>
      </c>
      <c r="E175" s="72">
        <v>0</v>
      </c>
      <c r="F175" s="72">
        <v>0</v>
      </c>
      <c r="G175" s="72">
        <v>0</v>
      </c>
      <c r="H175" s="72">
        <v>0</v>
      </c>
      <c r="X175" t="s">
        <v>2298</v>
      </c>
      <c r="Y175" s="30" t="s">
        <v>1589</v>
      </c>
      <c r="Z175" s="30" t="s">
        <v>506</v>
      </c>
      <c r="AA175" s="30" t="s">
        <v>1577</v>
      </c>
      <c r="AB175" s="30" t="s">
        <v>507</v>
      </c>
      <c r="AC175" s="30" t="s">
        <v>508</v>
      </c>
    </row>
    <row r="176" spans="1:29" ht="25.5" hidden="1">
      <c r="A176" s="31" t="s">
        <v>1591</v>
      </c>
      <c r="B176" s="66" t="s">
        <v>1592</v>
      </c>
      <c r="C176" s="72">
        <v>0</v>
      </c>
      <c r="D176" s="72">
        <v>0</v>
      </c>
      <c r="E176" s="72">
        <v>0</v>
      </c>
      <c r="F176" s="72">
        <v>0</v>
      </c>
      <c r="G176" s="72">
        <v>0</v>
      </c>
      <c r="H176" s="72">
        <v>0</v>
      </c>
      <c r="X176" t="s">
        <v>2298</v>
      </c>
      <c r="Y176" s="30" t="s">
        <v>1591</v>
      </c>
      <c r="Z176" s="30" t="s">
        <v>506</v>
      </c>
      <c r="AA176" s="30" t="s">
        <v>1577</v>
      </c>
      <c r="AB176" s="30" t="s">
        <v>507</v>
      </c>
      <c r="AC176" s="30" t="s">
        <v>508</v>
      </c>
    </row>
    <row r="177" spans="1:29" ht="25.5" hidden="1">
      <c r="A177" s="31" t="s">
        <v>1593</v>
      </c>
      <c r="B177" s="66" t="s">
        <v>1594</v>
      </c>
      <c r="C177" s="72">
        <v>0</v>
      </c>
      <c r="D177" s="72">
        <v>0</v>
      </c>
      <c r="E177" s="72">
        <v>0</v>
      </c>
      <c r="F177" s="72">
        <v>0</v>
      </c>
      <c r="G177" s="72">
        <v>0</v>
      </c>
      <c r="H177" s="72">
        <v>0</v>
      </c>
      <c r="X177" t="s">
        <v>2298</v>
      </c>
      <c r="Y177" s="30" t="s">
        <v>1593</v>
      </c>
      <c r="Z177" s="30" t="s">
        <v>506</v>
      </c>
      <c r="AA177" s="30" t="s">
        <v>1577</v>
      </c>
      <c r="AB177" s="30" t="s">
        <v>507</v>
      </c>
      <c r="AC177" s="30" t="s">
        <v>508</v>
      </c>
    </row>
    <row r="178" spans="1:29" ht="12.75" hidden="1">
      <c r="A178" s="31" t="s">
        <v>1595</v>
      </c>
      <c r="B178" s="66" t="s">
        <v>1596</v>
      </c>
      <c r="C178" s="72">
        <v>0</v>
      </c>
      <c r="D178" s="72">
        <v>0</v>
      </c>
      <c r="E178" s="72">
        <v>0</v>
      </c>
      <c r="F178" s="72">
        <v>0</v>
      </c>
      <c r="G178" s="72">
        <v>0</v>
      </c>
      <c r="H178" s="72">
        <v>0</v>
      </c>
      <c r="X178" t="s">
        <v>2298</v>
      </c>
      <c r="Y178" s="30" t="s">
        <v>1595</v>
      </c>
      <c r="Z178" s="30" t="s">
        <v>506</v>
      </c>
      <c r="AA178" s="30" t="s">
        <v>1577</v>
      </c>
      <c r="AB178" s="30" t="s">
        <v>507</v>
      </c>
      <c r="AC178" s="30" t="s">
        <v>508</v>
      </c>
    </row>
    <row r="179" spans="1:30" ht="25.5" hidden="1">
      <c r="A179" s="31" t="s">
        <v>1597</v>
      </c>
      <c r="B179" s="62" t="s">
        <v>1598</v>
      </c>
      <c r="C179" s="72">
        <v>0</v>
      </c>
      <c r="D179" s="72">
        <v>0</v>
      </c>
      <c r="E179" s="72">
        <v>0</v>
      </c>
      <c r="F179" s="72">
        <v>0</v>
      </c>
      <c r="G179" s="72">
        <v>0</v>
      </c>
      <c r="H179" s="72">
        <v>0</v>
      </c>
      <c r="X179" t="s">
        <v>2298</v>
      </c>
      <c r="Y179" s="30" t="s">
        <v>1597</v>
      </c>
      <c r="Z179" s="30" t="s">
        <v>506</v>
      </c>
      <c r="AA179" s="30" t="s">
        <v>735</v>
      </c>
      <c r="AB179" s="30" t="s">
        <v>511</v>
      </c>
      <c r="AC179" s="30" t="s">
        <v>508</v>
      </c>
      <c r="AD179">
        <f>AD180+AD181</f>
        <v>0</v>
      </c>
    </row>
    <row r="180" spans="1:29" ht="12.75" hidden="1">
      <c r="A180" s="31" t="s">
        <v>1599</v>
      </c>
      <c r="B180" s="63" t="s">
        <v>1600</v>
      </c>
      <c r="C180" s="72">
        <v>0</v>
      </c>
      <c r="D180" s="72">
        <v>0</v>
      </c>
      <c r="E180" s="72">
        <v>0</v>
      </c>
      <c r="F180" s="72">
        <v>0</v>
      </c>
      <c r="G180" s="72">
        <v>0</v>
      </c>
      <c r="H180" s="72">
        <v>0</v>
      </c>
      <c r="X180" t="s">
        <v>2298</v>
      </c>
      <c r="Y180" s="30" t="s">
        <v>1599</v>
      </c>
      <c r="Z180" s="30" t="s">
        <v>506</v>
      </c>
      <c r="AA180" s="30" t="s">
        <v>1597</v>
      </c>
      <c r="AB180" s="30" t="s">
        <v>511</v>
      </c>
      <c r="AC180" s="30" t="s">
        <v>508</v>
      </c>
    </row>
    <row r="181" spans="1:30" ht="12.75" hidden="1">
      <c r="A181" s="31" t="s">
        <v>1601</v>
      </c>
      <c r="B181" s="63" t="s">
        <v>2110</v>
      </c>
      <c r="C181" s="72">
        <v>0</v>
      </c>
      <c r="D181" s="72">
        <v>0</v>
      </c>
      <c r="E181" s="72">
        <v>0</v>
      </c>
      <c r="F181" s="72">
        <v>0</v>
      </c>
      <c r="G181" s="72">
        <v>0</v>
      </c>
      <c r="H181" s="72">
        <v>0</v>
      </c>
      <c r="X181" t="s">
        <v>2298</v>
      </c>
      <c r="Y181" s="30" t="s">
        <v>1601</v>
      </c>
      <c r="Z181" s="30" t="s">
        <v>506</v>
      </c>
      <c r="AA181" s="30" t="s">
        <v>1597</v>
      </c>
      <c r="AB181" s="30" t="s">
        <v>2246</v>
      </c>
      <c r="AC181" s="30" t="s">
        <v>508</v>
      </c>
      <c r="AD181">
        <f>AD182+AD183+AD184</f>
        <v>0</v>
      </c>
    </row>
    <row r="182" spans="1:29" ht="25.5" hidden="1">
      <c r="A182" s="31" t="s">
        <v>2111</v>
      </c>
      <c r="B182" s="64" t="s">
        <v>2112</v>
      </c>
      <c r="C182" s="72">
        <v>0</v>
      </c>
      <c r="D182" s="72">
        <v>0</v>
      </c>
      <c r="E182" s="72">
        <v>0</v>
      </c>
      <c r="F182" s="72">
        <v>0</v>
      </c>
      <c r="G182" s="72">
        <v>0</v>
      </c>
      <c r="H182" s="72">
        <v>0</v>
      </c>
      <c r="X182" t="s">
        <v>2298</v>
      </c>
      <c r="Y182" s="30" t="s">
        <v>2111</v>
      </c>
      <c r="Z182" s="30" t="s">
        <v>506</v>
      </c>
      <c r="AA182" s="30" t="s">
        <v>1601</v>
      </c>
      <c r="AB182" s="30" t="s">
        <v>2246</v>
      </c>
      <c r="AC182" s="30" t="s">
        <v>508</v>
      </c>
    </row>
    <row r="183" spans="1:29" ht="25.5" hidden="1">
      <c r="A183" s="31" t="s">
        <v>2113</v>
      </c>
      <c r="B183" s="64" t="s">
        <v>2114</v>
      </c>
      <c r="C183" s="72">
        <v>0</v>
      </c>
      <c r="D183" s="72">
        <v>0</v>
      </c>
      <c r="E183" s="72">
        <v>0</v>
      </c>
      <c r="F183" s="72">
        <v>0</v>
      </c>
      <c r="G183" s="72">
        <v>0</v>
      </c>
      <c r="H183" s="72">
        <v>0</v>
      </c>
      <c r="X183" t="s">
        <v>2298</v>
      </c>
      <c r="Y183" s="30" t="s">
        <v>2113</v>
      </c>
      <c r="Z183" s="30" t="s">
        <v>506</v>
      </c>
      <c r="AA183" s="30" t="s">
        <v>1601</v>
      </c>
      <c r="AB183" s="30" t="s">
        <v>2246</v>
      </c>
      <c r="AC183" s="30" t="s">
        <v>508</v>
      </c>
    </row>
    <row r="184" spans="1:29" ht="38.25" hidden="1">
      <c r="A184" s="31" t="s">
        <v>2115</v>
      </c>
      <c r="B184" s="64" t="s">
        <v>2116</v>
      </c>
      <c r="C184" s="72">
        <v>0</v>
      </c>
      <c r="D184" s="72">
        <v>0</v>
      </c>
      <c r="E184" s="72">
        <v>0</v>
      </c>
      <c r="F184" s="72">
        <v>0</v>
      </c>
      <c r="G184" s="72">
        <v>0</v>
      </c>
      <c r="H184" s="72">
        <v>0</v>
      </c>
      <c r="X184" t="s">
        <v>2298</v>
      </c>
      <c r="Y184" s="30" t="s">
        <v>2115</v>
      </c>
      <c r="Z184" s="30" t="s">
        <v>506</v>
      </c>
      <c r="AA184" s="30" t="s">
        <v>1601</v>
      </c>
      <c r="AB184" s="30" t="s">
        <v>2246</v>
      </c>
      <c r="AC184" s="30" t="s">
        <v>508</v>
      </c>
    </row>
    <row r="185" spans="1:30" ht="12.75" hidden="1">
      <c r="A185" s="31" t="s">
        <v>1602</v>
      </c>
      <c r="B185" s="61" t="s">
        <v>1603</v>
      </c>
      <c r="C185" s="72">
        <v>0</v>
      </c>
      <c r="D185" s="72">
        <v>0</v>
      </c>
      <c r="E185" s="72">
        <v>0</v>
      </c>
      <c r="F185" s="72">
        <v>0</v>
      </c>
      <c r="G185" s="72">
        <v>0</v>
      </c>
      <c r="H185" s="72">
        <v>0</v>
      </c>
      <c r="X185" t="s">
        <v>2298</v>
      </c>
      <c r="Y185" s="30" t="s">
        <v>1602</v>
      </c>
      <c r="Z185" s="30" t="s">
        <v>506</v>
      </c>
      <c r="AA185" s="30" t="s">
        <v>734</v>
      </c>
      <c r="AB185" s="30" t="s">
        <v>507</v>
      </c>
      <c r="AC185" s="30" t="s">
        <v>508</v>
      </c>
      <c r="AD185" t="e">
        <f>AD186+AD241+AD346+AD387+AD423+AD434+AD435+AD449</f>
        <v>#REF!</v>
      </c>
    </row>
    <row r="186" spans="1:30" ht="12.75" hidden="1">
      <c r="A186" s="31" t="s">
        <v>1604</v>
      </c>
      <c r="B186" s="62" t="s">
        <v>2117</v>
      </c>
      <c r="C186" s="72">
        <v>0</v>
      </c>
      <c r="D186" s="72">
        <v>0</v>
      </c>
      <c r="E186" s="72">
        <v>0</v>
      </c>
      <c r="F186" s="72">
        <v>0</v>
      </c>
      <c r="G186" s="72">
        <v>0</v>
      </c>
      <c r="H186" s="72">
        <v>0</v>
      </c>
      <c r="X186" t="s">
        <v>2298</v>
      </c>
      <c r="Y186" s="30" t="s">
        <v>1604</v>
      </c>
      <c r="Z186" s="30" t="s">
        <v>506</v>
      </c>
      <c r="AA186" s="30" t="s">
        <v>1602</v>
      </c>
      <c r="AB186" s="30" t="s">
        <v>507</v>
      </c>
      <c r="AC186" s="30" t="s">
        <v>508</v>
      </c>
      <c r="AD186" t="e">
        <f>AD187+AD195+AD196+AD199+AD208+AD217+AD229+AD232+AD233</f>
        <v>#REF!</v>
      </c>
    </row>
    <row r="187" spans="1:30" ht="12.75" hidden="1">
      <c r="A187" s="31" t="s">
        <v>1605</v>
      </c>
      <c r="B187" s="63" t="s">
        <v>1606</v>
      </c>
      <c r="C187" s="72">
        <v>0</v>
      </c>
      <c r="D187" s="72">
        <v>0</v>
      </c>
      <c r="E187" s="72">
        <v>0</v>
      </c>
      <c r="F187" s="72">
        <v>0</v>
      </c>
      <c r="G187" s="72">
        <v>0</v>
      </c>
      <c r="H187" s="72">
        <v>0</v>
      </c>
      <c r="X187" t="s">
        <v>2298</v>
      </c>
      <c r="Y187" s="30" t="s">
        <v>1605</v>
      </c>
      <c r="Z187" s="30" t="s">
        <v>506</v>
      </c>
      <c r="AA187" s="30" t="s">
        <v>1604</v>
      </c>
      <c r="AB187" s="30" t="s">
        <v>507</v>
      </c>
      <c r="AC187" s="30" t="s">
        <v>508</v>
      </c>
      <c r="AD187" t="e">
        <f>#REF!+AD188+#REF!+AD191+AD194</f>
        <v>#REF!</v>
      </c>
    </row>
    <row r="188" spans="1:30" ht="38.25" hidden="1">
      <c r="A188" s="31" t="s">
        <v>1607</v>
      </c>
      <c r="B188" s="64" t="s">
        <v>2254</v>
      </c>
      <c r="C188" s="72">
        <v>0</v>
      </c>
      <c r="D188" s="72">
        <v>0</v>
      </c>
      <c r="E188" s="72">
        <v>0</v>
      </c>
      <c r="F188" s="72">
        <v>0</v>
      </c>
      <c r="G188" s="72">
        <v>0</v>
      </c>
      <c r="H188" s="72">
        <v>0</v>
      </c>
      <c r="X188" t="s">
        <v>2298</v>
      </c>
      <c r="Y188" s="30" t="s">
        <v>1607</v>
      </c>
      <c r="Z188" s="30" t="s">
        <v>506</v>
      </c>
      <c r="AA188" s="30" t="s">
        <v>1605</v>
      </c>
      <c r="AB188" s="30" t="s">
        <v>2088</v>
      </c>
      <c r="AC188" s="30" t="s">
        <v>508</v>
      </c>
      <c r="AD188">
        <f>AD189+AD190</f>
        <v>0</v>
      </c>
    </row>
    <row r="189" spans="1:29" ht="12.75" hidden="1">
      <c r="A189" s="31" t="s">
        <v>2118</v>
      </c>
      <c r="B189" s="65" t="s">
        <v>132</v>
      </c>
      <c r="C189" s="72">
        <v>0</v>
      </c>
      <c r="D189" s="72">
        <v>0</v>
      </c>
      <c r="E189" s="72">
        <v>0</v>
      </c>
      <c r="F189" s="72" t="s">
        <v>1022</v>
      </c>
      <c r="G189" s="72">
        <v>0</v>
      </c>
      <c r="H189" s="72" t="s">
        <v>1022</v>
      </c>
      <c r="X189" t="s">
        <v>2298</v>
      </c>
      <c r="Y189" s="30" t="s">
        <v>2118</v>
      </c>
      <c r="Z189" s="30" t="s">
        <v>506</v>
      </c>
      <c r="AA189" s="30" t="s">
        <v>1607</v>
      </c>
      <c r="AB189" s="30" t="s">
        <v>2088</v>
      </c>
      <c r="AC189" s="30" t="s">
        <v>508</v>
      </c>
    </row>
    <row r="190" spans="1:29" ht="12.75" hidden="1">
      <c r="A190" s="31" t="s">
        <v>2119</v>
      </c>
      <c r="B190" s="65" t="s">
        <v>2120</v>
      </c>
      <c r="C190" s="72">
        <v>0</v>
      </c>
      <c r="D190" s="72">
        <v>0</v>
      </c>
      <c r="E190" s="72">
        <v>0</v>
      </c>
      <c r="F190" s="72" t="s">
        <v>1022</v>
      </c>
      <c r="G190" s="72">
        <v>0</v>
      </c>
      <c r="H190" s="72" t="s">
        <v>1022</v>
      </c>
      <c r="X190" t="s">
        <v>2298</v>
      </c>
      <c r="Y190" s="30" t="s">
        <v>2119</v>
      </c>
      <c r="Z190" s="30" t="s">
        <v>506</v>
      </c>
      <c r="AA190" s="30" t="s">
        <v>1607</v>
      </c>
      <c r="AB190" s="30" t="s">
        <v>2088</v>
      </c>
      <c r="AC190" s="30" t="s">
        <v>508</v>
      </c>
    </row>
    <row r="191" spans="1:30" ht="51" hidden="1">
      <c r="A191" s="31" t="s">
        <v>1608</v>
      </c>
      <c r="B191" s="64" t="s">
        <v>2255</v>
      </c>
      <c r="C191" s="72">
        <v>0</v>
      </c>
      <c r="D191" s="72">
        <v>0</v>
      </c>
      <c r="E191" s="72">
        <v>0</v>
      </c>
      <c r="F191" s="72">
        <v>0</v>
      </c>
      <c r="G191" s="72">
        <v>0</v>
      </c>
      <c r="H191" s="72">
        <v>0</v>
      </c>
      <c r="X191" t="s">
        <v>2298</v>
      </c>
      <c r="Y191" s="30" t="s">
        <v>1608</v>
      </c>
      <c r="Z191" s="30" t="s">
        <v>506</v>
      </c>
      <c r="AA191" s="30" t="s">
        <v>1605</v>
      </c>
      <c r="AB191" s="30" t="s">
        <v>2088</v>
      </c>
      <c r="AC191" s="30" t="s">
        <v>508</v>
      </c>
      <c r="AD191">
        <f>AD192+AD193</f>
        <v>0</v>
      </c>
    </row>
    <row r="192" spans="1:29" ht="38.25" hidden="1">
      <c r="A192" s="31" t="s">
        <v>2121</v>
      </c>
      <c r="B192" s="65" t="s">
        <v>2122</v>
      </c>
      <c r="C192" s="72">
        <v>0</v>
      </c>
      <c r="D192" s="72">
        <v>0</v>
      </c>
      <c r="E192" s="72">
        <v>0</v>
      </c>
      <c r="F192" s="72" t="s">
        <v>1022</v>
      </c>
      <c r="G192" s="72">
        <v>0</v>
      </c>
      <c r="H192" s="72" t="s">
        <v>1022</v>
      </c>
      <c r="X192" t="s">
        <v>2298</v>
      </c>
      <c r="Y192" s="30" t="s">
        <v>2121</v>
      </c>
      <c r="Z192" s="30" t="s">
        <v>506</v>
      </c>
      <c r="AA192" s="30" t="s">
        <v>1608</v>
      </c>
      <c r="AB192" s="30" t="s">
        <v>2088</v>
      </c>
      <c r="AC192" s="30" t="s">
        <v>508</v>
      </c>
    </row>
    <row r="193" spans="1:29" ht="12.75" hidden="1">
      <c r="A193" s="31" t="s">
        <v>2123</v>
      </c>
      <c r="B193" s="65" t="s">
        <v>2124</v>
      </c>
      <c r="C193" s="72">
        <v>0</v>
      </c>
      <c r="D193" s="72">
        <v>0</v>
      </c>
      <c r="E193" s="72">
        <v>0</v>
      </c>
      <c r="F193" s="72" t="s">
        <v>1022</v>
      </c>
      <c r="G193" s="72">
        <v>0</v>
      </c>
      <c r="H193" s="72" t="s">
        <v>1022</v>
      </c>
      <c r="X193" t="s">
        <v>2298</v>
      </c>
      <c r="Y193" s="30" t="s">
        <v>2123</v>
      </c>
      <c r="Z193" s="30" t="s">
        <v>506</v>
      </c>
      <c r="AA193" s="30" t="s">
        <v>1608</v>
      </c>
      <c r="AB193" s="30" t="s">
        <v>2088</v>
      </c>
      <c r="AC193" s="30" t="s">
        <v>508</v>
      </c>
    </row>
    <row r="194" spans="1:29" ht="25.5" hidden="1">
      <c r="A194" s="31" t="s">
        <v>1609</v>
      </c>
      <c r="B194" s="64" t="s">
        <v>1610</v>
      </c>
      <c r="C194" s="72">
        <v>0</v>
      </c>
      <c r="D194" s="72">
        <v>0</v>
      </c>
      <c r="E194" s="72">
        <v>0</v>
      </c>
      <c r="F194" s="72">
        <v>0</v>
      </c>
      <c r="G194" s="72">
        <v>0</v>
      </c>
      <c r="H194" s="72">
        <v>0</v>
      </c>
      <c r="X194" t="s">
        <v>2298</v>
      </c>
      <c r="Y194" s="30" t="s">
        <v>1609</v>
      </c>
      <c r="Z194" s="30" t="s">
        <v>506</v>
      </c>
      <c r="AA194" s="30" t="s">
        <v>1605</v>
      </c>
      <c r="AB194" s="30" t="s">
        <v>509</v>
      </c>
      <c r="AC194" s="30" t="s">
        <v>508</v>
      </c>
    </row>
    <row r="195" spans="1:29" ht="12.75" hidden="1">
      <c r="A195" s="31" t="s">
        <v>1611</v>
      </c>
      <c r="B195" s="63" t="s">
        <v>1612</v>
      </c>
      <c r="C195" s="72">
        <v>0</v>
      </c>
      <c r="D195" s="72">
        <v>0</v>
      </c>
      <c r="E195" s="72">
        <v>0</v>
      </c>
      <c r="F195" s="72">
        <v>0</v>
      </c>
      <c r="G195" s="72">
        <v>0</v>
      </c>
      <c r="H195" s="72">
        <v>0</v>
      </c>
      <c r="X195" t="s">
        <v>2298</v>
      </c>
      <c r="Y195" s="30" t="s">
        <v>1611</v>
      </c>
      <c r="Z195" s="30" t="s">
        <v>506</v>
      </c>
      <c r="AA195" s="30" t="s">
        <v>1604</v>
      </c>
      <c r="AB195" s="30" t="s">
        <v>507</v>
      </c>
      <c r="AC195" s="30" t="s">
        <v>508</v>
      </c>
    </row>
    <row r="196" spans="1:30" ht="25.5" hidden="1">
      <c r="A196" s="31" t="s">
        <v>1613</v>
      </c>
      <c r="B196" s="63" t="s">
        <v>1614</v>
      </c>
      <c r="C196" s="72">
        <v>0</v>
      </c>
      <c r="D196" s="72">
        <v>0</v>
      </c>
      <c r="E196" s="72">
        <v>0</v>
      </c>
      <c r="F196" s="72">
        <v>0</v>
      </c>
      <c r="G196" s="72">
        <v>0</v>
      </c>
      <c r="H196" s="72">
        <v>0</v>
      </c>
      <c r="X196" t="s">
        <v>2298</v>
      </c>
      <c r="Y196" s="30" t="s">
        <v>1613</v>
      </c>
      <c r="Z196" s="30" t="s">
        <v>506</v>
      </c>
      <c r="AA196" s="30" t="s">
        <v>1604</v>
      </c>
      <c r="AB196" s="30" t="s">
        <v>507</v>
      </c>
      <c r="AC196" s="30" t="s">
        <v>508</v>
      </c>
      <c r="AD196">
        <f>AD197+AD198</f>
        <v>0</v>
      </c>
    </row>
    <row r="197" spans="1:29" ht="12.75" hidden="1">
      <c r="A197" s="31" t="s">
        <v>1615</v>
      </c>
      <c r="B197" s="64" t="s">
        <v>1616</v>
      </c>
      <c r="C197" s="72">
        <v>0</v>
      </c>
      <c r="D197" s="72">
        <v>0</v>
      </c>
      <c r="E197" s="72">
        <v>0</v>
      </c>
      <c r="F197" s="72">
        <v>0</v>
      </c>
      <c r="G197" s="72">
        <v>0</v>
      </c>
      <c r="H197" s="72">
        <v>0</v>
      </c>
      <c r="X197" t="s">
        <v>2298</v>
      </c>
      <c r="Y197" s="30" t="s">
        <v>1615</v>
      </c>
      <c r="Z197" s="30" t="s">
        <v>506</v>
      </c>
      <c r="AA197" s="30" t="s">
        <v>1613</v>
      </c>
      <c r="AB197" s="30" t="s">
        <v>507</v>
      </c>
      <c r="AC197" s="30" t="s">
        <v>508</v>
      </c>
    </row>
    <row r="198" spans="1:29" ht="25.5" hidden="1">
      <c r="A198" s="31" t="s">
        <v>1617</v>
      </c>
      <c r="B198" s="64" t="s">
        <v>1618</v>
      </c>
      <c r="C198" s="72">
        <v>0</v>
      </c>
      <c r="D198" s="72">
        <v>0</v>
      </c>
      <c r="E198" s="72">
        <v>0</v>
      </c>
      <c r="F198" s="72">
        <v>0</v>
      </c>
      <c r="G198" s="72">
        <v>0</v>
      </c>
      <c r="H198" s="72">
        <v>0</v>
      </c>
      <c r="X198" t="s">
        <v>2298</v>
      </c>
      <c r="Y198" s="30" t="s">
        <v>1617</v>
      </c>
      <c r="Z198" s="30" t="s">
        <v>506</v>
      </c>
      <c r="AA198" s="30" t="s">
        <v>1613</v>
      </c>
      <c r="AB198" s="30" t="s">
        <v>507</v>
      </c>
      <c r="AC198" s="30" t="s">
        <v>508</v>
      </c>
    </row>
    <row r="199" spans="1:30" ht="12.75" hidden="1">
      <c r="A199" s="31" t="s">
        <v>1619</v>
      </c>
      <c r="B199" s="63" t="s">
        <v>1620</v>
      </c>
      <c r="C199" s="72">
        <v>0</v>
      </c>
      <c r="D199" s="72">
        <v>0</v>
      </c>
      <c r="E199" s="72">
        <v>0</v>
      </c>
      <c r="F199" s="72">
        <v>0</v>
      </c>
      <c r="G199" s="72">
        <v>0</v>
      </c>
      <c r="H199" s="72">
        <v>0</v>
      </c>
      <c r="X199" t="s">
        <v>2298</v>
      </c>
      <c r="Y199" s="30" t="s">
        <v>1619</v>
      </c>
      <c r="Z199" s="30" t="s">
        <v>506</v>
      </c>
      <c r="AA199" s="30" t="s">
        <v>1604</v>
      </c>
      <c r="AB199" s="30" t="s">
        <v>507</v>
      </c>
      <c r="AC199" s="30" t="s">
        <v>508</v>
      </c>
      <c r="AD199">
        <f>AD200+AD205</f>
        <v>0</v>
      </c>
    </row>
    <row r="200" spans="1:30" ht="25.5" hidden="1">
      <c r="A200" s="31" t="s">
        <v>1621</v>
      </c>
      <c r="B200" s="64" t="s">
        <v>1622</v>
      </c>
      <c r="C200" s="72">
        <v>0</v>
      </c>
      <c r="D200" s="72">
        <v>0</v>
      </c>
      <c r="E200" s="72">
        <v>0</v>
      </c>
      <c r="F200" s="72">
        <v>0</v>
      </c>
      <c r="G200" s="72">
        <v>0</v>
      </c>
      <c r="H200" s="72">
        <v>0</v>
      </c>
      <c r="X200" t="s">
        <v>2298</v>
      </c>
      <c r="Y200" s="30" t="s">
        <v>1621</v>
      </c>
      <c r="Z200" s="30" t="s">
        <v>506</v>
      </c>
      <c r="AA200" s="30" t="s">
        <v>1619</v>
      </c>
      <c r="AB200" s="30" t="s">
        <v>507</v>
      </c>
      <c r="AC200" s="30" t="s">
        <v>508</v>
      </c>
      <c r="AD200">
        <f>AD201+AD202+AD203+AD204</f>
        <v>0</v>
      </c>
    </row>
    <row r="201" spans="1:29" ht="38.25" hidden="1">
      <c r="A201" s="31" t="s">
        <v>1623</v>
      </c>
      <c r="B201" s="65" t="s">
        <v>948</v>
      </c>
      <c r="C201" s="72">
        <v>0</v>
      </c>
      <c r="D201" s="72">
        <v>0</v>
      </c>
      <c r="E201" s="72">
        <v>0</v>
      </c>
      <c r="F201" s="72">
        <v>0</v>
      </c>
      <c r="G201" s="72">
        <v>0</v>
      </c>
      <c r="H201" s="72">
        <v>0</v>
      </c>
      <c r="X201" t="s">
        <v>2298</v>
      </c>
      <c r="Y201" s="30" t="s">
        <v>1623</v>
      </c>
      <c r="Z201" s="30" t="s">
        <v>506</v>
      </c>
      <c r="AA201" s="30" t="s">
        <v>1621</v>
      </c>
      <c r="AB201" s="30" t="s">
        <v>507</v>
      </c>
      <c r="AC201" s="30" t="s">
        <v>508</v>
      </c>
    </row>
    <row r="202" spans="1:29" ht="25.5" hidden="1">
      <c r="A202" s="31" t="s">
        <v>949</v>
      </c>
      <c r="B202" s="65" t="s">
        <v>950</v>
      </c>
      <c r="C202" s="72">
        <v>0</v>
      </c>
      <c r="D202" s="72">
        <v>0</v>
      </c>
      <c r="E202" s="72">
        <v>0</v>
      </c>
      <c r="F202" s="72">
        <v>0</v>
      </c>
      <c r="G202" s="72">
        <v>0</v>
      </c>
      <c r="H202" s="72">
        <v>0</v>
      </c>
      <c r="X202" t="s">
        <v>2298</v>
      </c>
      <c r="Y202" s="30" t="s">
        <v>949</v>
      </c>
      <c r="Z202" s="30" t="s">
        <v>506</v>
      </c>
      <c r="AA202" s="30" t="s">
        <v>1621</v>
      </c>
      <c r="AB202" s="30" t="s">
        <v>507</v>
      </c>
      <c r="AC202" s="30" t="s">
        <v>508</v>
      </c>
    </row>
    <row r="203" spans="1:29" ht="25.5" hidden="1">
      <c r="A203" s="31" t="s">
        <v>951</v>
      </c>
      <c r="B203" s="65" t="s">
        <v>952</v>
      </c>
      <c r="C203" s="72">
        <v>0</v>
      </c>
      <c r="D203" s="72">
        <v>0</v>
      </c>
      <c r="E203" s="72">
        <v>0</v>
      </c>
      <c r="F203" s="72">
        <v>0</v>
      </c>
      <c r="G203" s="72">
        <v>0</v>
      </c>
      <c r="H203" s="72">
        <v>0</v>
      </c>
      <c r="X203" t="s">
        <v>2298</v>
      </c>
      <c r="Y203" s="30" t="s">
        <v>951</v>
      </c>
      <c r="Z203" s="30" t="s">
        <v>506</v>
      </c>
      <c r="AA203" s="30" t="s">
        <v>1621</v>
      </c>
      <c r="AB203" s="30" t="s">
        <v>507</v>
      </c>
      <c r="AC203" s="30" t="s">
        <v>508</v>
      </c>
    </row>
    <row r="204" spans="1:29" ht="25.5" hidden="1">
      <c r="A204" s="31" t="s">
        <v>953</v>
      </c>
      <c r="B204" s="65" t="s">
        <v>954</v>
      </c>
      <c r="C204" s="72">
        <v>0</v>
      </c>
      <c r="D204" s="72">
        <v>0</v>
      </c>
      <c r="E204" s="72">
        <v>0</v>
      </c>
      <c r="F204" s="72">
        <v>0</v>
      </c>
      <c r="G204" s="72">
        <v>0</v>
      </c>
      <c r="H204" s="72">
        <v>0</v>
      </c>
      <c r="X204" t="s">
        <v>2298</v>
      </c>
      <c r="Y204" s="30" t="s">
        <v>953</v>
      </c>
      <c r="Z204" s="30" t="s">
        <v>506</v>
      </c>
      <c r="AA204" s="30" t="s">
        <v>1621</v>
      </c>
      <c r="AB204" s="30" t="s">
        <v>507</v>
      </c>
      <c r="AC204" s="30" t="s">
        <v>508</v>
      </c>
    </row>
    <row r="205" spans="1:30" ht="25.5" hidden="1">
      <c r="A205" s="31" t="s">
        <v>955</v>
      </c>
      <c r="B205" s="64" t="s">
        <v>956</v>
      </c>
      <c r="C205" s="72">
        <v>0</v>
      </c>
      <c r="D205" s="72">
        <v>0</v>
      </c>
      <c r="E205" s="72">
        <v>0</v>
      </c>
      <c r="F205" s="72">
        <v>0</v>
      </c>
      <c r="G205" s="72">
        <v>0</v>
      </c>
      <c r="H205" s="72">
        <v>0</v>
      </c>
      <c r="X205" t="s">
        <v>2298</v>
      </c>
      <c r="Y205" s="30" t="s">
        <v>955</v>
      </c>
      <c r="Z205" s="30" t="s">
        <v>506</v>
      </c>
      <c r="AA205" s="30" t="s">
        <v>1619</v>
      </c>
      <c r="AB205" s="30" t="s">
        <v>507</v>
      </c>
      <c r="AC205" s="30" t="s">
        <v>508</v>
      </c>
      <c r="AD205">
        <f>AD206+AD207</f>
        <v>0</v>
      </c>
    </row>
    <row r="206" spans="1:29" ht="25.5" hidden="1">
      <c r="A206" s="31" t="s">
        <v>957</v>
      </c>
      <c r="B206" s="65" t="s">
        <v>958</v>
      </c>
      <c r="C206" s="72">
        <v>0</v>
      </c>
      <c r="D206" s="72">
        <v>0</v>
      </c>
      <c r="E206" s="72">
        <v>0</v>
      </c>
      <c r="F206" s="72">
        <v>0</v>
      </c>
      <c r="G206" s="72">
        <v>0</v>
      </c>
      <c r="H206" s="72">
        <v>0</v>
      </c>
      <c r="X206" t="s">
        <v>2298</v>
      </c>
      <c r="Y206" s="30" t="s">
        <v>957</v>
      </c>
      <c r="Z206" s="30" t="s">
        <v>506</v>
      </c>
      <c r="AA206" s="30" t="s">
        <v>955</v>
      </c>
      <c r="AB206" s="30" t="s">
        <v>507</v>
      </c>
      <c r="AC206" s="30" t="s">
        <v>508</v>
      </c>
    </row>
    <row r="207" spans="1:29" ht="25.5" hidden="1">
      <c r="A207" s="31" t="s">
        <v>959</v>
      </c>
      <c r="B207" s="65" t="s">
        <v>960</v>
      </c>
      <c r="C207" s="72">
        <v>0</v>
      </c>
      <c r="D207" s="72">
        <v>0</v>
      </c>
      <c r="E207" s="72">
        <v>0</v>
      </c>
      <c r="F207" s="72">
        <v>0</v>
      </c>
      <c r="G207" s="72">
        <v>0</v>
      </c>
      <c r="H207" s="72">
        <v>0</v>
      </c>
      <c r="X207" t="s">
        <v>2298</v>
      </c>
      <c r="Y207" s="30" t="s">
        <v>959</v>
      </c>
      <c r="Z207" s="30" t="s">
        <v>506</v>
      </c>
      <c r="AA207" s="30" t="s">
        <v>955</v>
      </c>
      <c r="AB207" s="30" t="s">
        <v>507</v>
      </c>
      <c r="AC207" s="30" t="s">
        <v>508</v>
      </c>
    </row>
    <row r="208" spans="1:30" ht="12.75" hidden="1">
      <c r="A208" s="31" t="s">
        <v>961</v>
      </c>
      <c r="B208" s="63" t="s">
        <v>962</v>
      </c>
      <c r="C208" s="72">
        <v>0</v>
      </c>
      <c r="D208" s="72">
        <v>0</v>
      </c>
      <c r="E208" s="72">
        <v>0</v>
      </c>
      <c r="F208" s="72">
        <v>0</v>
      </c>
      <c r="G208" s="72">
        <v>0</v>
      </c>
      <c r="H208" s="72">
        <v>0</v>
      </c>
      <c r="X208" t="s">
        <v>2298</v>
      </c>
      <c r="Y208" s="30" t="s">
        <v>961</v>
      </c>
      <c r="Z208" s="30" t="s">
        <v>506</v>
      </c>
      <c r="AA208" s="30" t="s">
        <v>1604</v>
      </c>
      <c r="AB208" s="30" t="s">
        <v>507</v>
      </c>
      <c r="AC208" s="30" t="s">
        <v>508</v>
      </c>
      <c r="AD208">
        <f>AD209+AD214</f>
        <v>0</v>
      </c>
    </row>
    <row r="209" spans="1:30" ht="12.75" hidden="1">
      <c r="A209" s="31" t="s">
        <v>963</v>
      </c>
      <c r="B209" s="64" t="s">
        <v>964</v>
      </c>
      <c r="C209" s="72">
        <v>0</v>
      </c>
      <c r="D209" s="72">
        <v>0</v>
      </c>
      <c r="E209" s="72">
        <v>0</v>
      </c>
      <c r="F209" s="72">
        <v>0</v>
      </c>
      <c r="G209" s="72">
        <v>0</v>
      </c>
      <c r="H209" s="72">
        <v>0</v>
      </c>
      <c r="X209" t="s">
        <v>2298</v>
      </c>
      <c r="Y209" s="30" t="s">
        <v>963</v>
      </c>
      <c r="Z209" s="30" t="s">
        <v>506</v>
      </c>
      <c r="AA209" s="30" t="s">
        <v>961</v>
      </c>
      <c r="AB209" s="30" t="s">
        <v>507</v>
      </c>
      <c r="AC209" s="30" t="s">
        <v>508</v>
      </c>
      <c r="AD209">
        <f>AD210+AD211+AD212+AD213</f>
        <v>0</v>
      </c>
    </row>
    <row r="210" spans="1:29" ht="38.25" hidden="1">
      <c r="A210" s="31" t="s">
        <v>965</v>
      </c>
      <c r="B210" s="65" t="s">
        <v>966</v>
      </c>
      <c r="C210" s="72">
        <v>0</v>
      </c>
      <c r="D210" s="72">
        <v>0</v>
      </c>
      <c r="E210" s="72">
        <v>0</v>
      </c>
      <c r="F210" s="72">
        <v>0</v>
      </c>
      <c r="G210" s="72">
        <v>0</v>
      </c>
      <c r="H210" s="72">
        <v>0</v>
      </c>
      <c r="X210" t="s">
        <v>2298</v>
      </c>
      <c r="Y210" s="30" t="s">
        <v>965</v>
      </c>
      <c r="Z210" s="30" t="s">
        <v>506</v>
      </c>
      <c r="AA210" s="30" t="s">
        <v>963</v>
      </c>
      <c r="AB210" s="30" t="s">
        <v>507</v>
      </c>
      <c r="AC210" s="30" t="s">
        <v>508</v>
      </c>
    </row>
    <row r="211" spans="1:29" ht="25.5" hidden="1">
      <c r="A211" s="31" t="s">
        <v>967</v>
      </c>
      <c r="B211" s="65" t="s">
        <v>968</v>
      </c>
      <c r="C211" s="72">
        <v>0</v>
      </c>
      <c r="D211" s="72">
        <v>0</v>
      </c>
      <c r="E211" s="72">
        <v>0</v>
      </c>
      <c r="F211" s="72">
        <v>0</v>
      </c>
      <c r="G211" s="72">
        <v>0</v>
      </c>
      <c r="H211" s="72">
        <v>0</v>
      </c>
      <c r="X211" t="s">
        <v>2298</v>
      </c>
      <c r="Y211" s="30" t="s">
        <v>967</v>
      </c>
      <c r="Z211" s="30" t="s">
        <v>506</v>
      </c>
      <c r="AA211" s="30" t="s">
        <v>963</v>
      </c>
      <c r="AB211" s="30" t="s">
        <v>507</v>
      </c>
      <c r="AC211" s="30" t="s">
        <v>508</v>
      </c>
    </row>
    <row r="212" spans="1:29" ht="25.5" hidden="1">
      <c r="A212" s="31" t="s">
        <v>969</v>
      </c>
      <c r="B212" s="65" t="s">
        <v>976</v>
      </c>
      <c r="C212" s="72">
        <v>0</v>
      </c>
      <c r="D212" s="72">
        <v>0</v>
      </c>
      <c r="E212" s="72">
        <v>0</v>
      </c>
      <c r="F212" s="72">
        <v>0</v>
      </c>
      <c r="G212" s="72">
        <v>0</v>
      </c>
      <c r="H212" s="72">
        <v>0</v>
      </c>
      <c r="X212" t="s">
        <v>2298</v>
      </c>
      <c r="Y212" s="30" t="s">
        <v>969</v>
      </c>
      <c r="Z212" s="30" t="s">
        <v>506</v>
      </c>
      <c r="AA212" s="30" t="s">
        <v>963</v>
      </c>
      <c r="AB212" s="30" t="s">
        <v>507</v>
      </c>
      <c r="AC212" s="30" t="s">
        <v>508</v>
      </c>
    </row>
    <row r="213" spans="1:29" ht="25.5" hidden="1">
      <c r="A213" s="31" t="s">
        <v>977</v>
      </c>
      <c r="B213" s="65" t="s">
        <v>938</v>
      </c>
      <c r="C213" s="72">
        <v>0</v>
      </c>
      <c r="D213" s="72">
        <v>0</v>
      </c>
      <c r="E213" s="72">
        <v>0</v>
      </c>
      <c r="F213" s="72">
        <v>0</v>
      </c>
      <c r="G213" s="72">
        <v>0</v>
      </c>
      <c r="H213" s="72">
        <v>0</v>
      </c>
      <c r="X213" t="s">
        <v>2298</v>
      </c>
      <c r="Y213" s="30" t="s">
        <v>977</v>
      </c>
      <c r="Z213" s="30" t="s">
        <v>506</v>
      </c>
      <c r="AA213" s="30" t="s">
        <v>963</v>
      </c>
      <c r="AB213" s="30" t="s">
        <v>507</v>
      </c>
      <c r="AC213" s="30" t="s">
        <v>508</v>
      </c>
    </row>
    <row r="214" spans="1:30" ht="25.5" hidden="1">
      <c r="A214" s="31" t="s">
        <v>939</v>
      </c>
      <c r="B214" s="64" t="s">
        <v>940</v>
      </c>
      <c r="C214" s="72">
        <v>0</v>
      </c>
      <c r="D214" s="72">
        <v>0</v>
      </c>
      <c r="E214" s="72">
        <v>0</v>
      </c>
      <c r="F214" s="72">
        <v>0</v>
      </c>
      <c r="G214" s="72">
        <v>0</v>
      </c>
      <c r="H214" s="72">
        <v>0</v>
      </c>
      <c r="X214" t="s">
        <v>2298</v>
      </c>
      <c r="Y214" s="30" t="s">
        <v>939</v>
      </c>
      <c r="Z214" s="30" t="s">
        <v>506</v>
      </c>
      <c r="AA214" s="30" t="s">
        <v>961</v>
      </c>
      <c r="AB214" s="30" t="s">
        <v>507</v>
      </c>
      <c r="AC214" s="30" t="s">
        <v>508</v>
      </c>
      <c r="AD214">
        <f>AD215+AD216</f>
        <v>0</v>
      </c>
    </row>
    <row r="215" spans="1:29" ht="25.5" hidden="1">
      <c r="A215" s="31" t="s">
        <v>941</v>
      </c>
      <c r="B215" s="65" t="s">
        <v>942</v>
      </c>
      <c r="C215" s="72">
        <v>0</v>
      </c>
      <c r="D215" s="72">
        <v>0</v>
      </c>
      <c r="E215" s="72">
        <v>0</v>
      </c>
      <c r="F215" s="72">
        <v>0</v>
      </c>
      <c r="G215" s="72">
        <v>0</v>
      </c>
      <c r="H215" s="72">
        <v>0</v>
      </c>
      <c r="X215" t="s">
        <v>2298</v>
      </c>
      <c r="Y215" s="30" t="s">
        <v>941</v>
      </c>
      <c r="Z215" s="30" t="s">
        <v>506</v>
      </c>
      <c r="AA215" s="30" t="s">
        <v>939</v>
      </c>
      <c r="AB215" s="30" t="s">
        <v>507</v>
      </c>
      <c r="AC215" s="30" t="s">
        <v>508</v>
      </c>
    </row>
    <row r="216" spans="1:29" ht="25.5" hidden="1">
      <c r="A216" s="31" t="s">
        <v>943</v>
      </c>
      <c r="B216" s="65" t="s">
        <v>944</v>
      </c>
      <c r="C216" s="72">
        <v>0</v>
      </c>
      <c r="D216" s="72">
        <v>0</v>
      </c>
      <c r="E216" s="72">
        <v>0</v>
      </c>
      <c r="F216" s="72">
        <v>0</v>
      </c>
      <c r="G216" s="72">
        <v>0</v>
      </c>
      <c r="H216" s="72">
        <v>0</v>
      </c>
      <c r="X216" t="s">
        <v>2298</v>
      </c>
      <c r="Y216" s="30" t="s">
        <v>943</v>
      </c>
      <c r="Z216" s="30" t="s">
        <v>506</v>
      </c>
      <c r="AA216" s="30" t="s">
        <v>939</v>
      </c>
      <c r="AB216" s="30" t="s">
        <v>507</v>
      </c>
      <c r="AC216" s="30" t="s">
        <v>508</v>
      </c>
    </row>
    <row r="217" spans="1:30" ht="25.5" hidden="1">
      <c r="A217" s="31" t="s">
        <v>945</v>
      </c>
      <c r="B217" s="63" t="s">
        <v>946</v>
      </c>
      <c r="C217" s="72">
        <v>0</v>
      </c>
      <c r="D217" s="72">
        <v>0</v>
      </c>
      <c r="E217" s="72">
        <v>0</v>
      </c>
      <c r="F217" s="72">
        <v>0</v>
      </c>
      <c r="G217" s="72">
        <v>0</v>
      </c>
      <c r="H217" s="72">
        <v>0</v>
      </c>
      <c r="X217" t="s">
        <v>2298</v>
      </c>
      <c r="Y217" s="30" t="s">
        <v>945</v>
      </c>
      <c r="Z217" s="30" t="s">
        <v>506</v>
      </c>
      <c r="AA217" s="30" t="s">
        <v>1604</v>
      </c>
      <c r="AB217" s="30" t="s">
        <v>507</v>
      </c>
      <c r="AC217" s="30" t="s">
        <v>508</v>
      </c>
      <c r="AD217">
        <f>AD218+AD222+AD226</f>
        <v>0</v>
      </c>
    </row>
    <row r="218" spans="1:30" ht="12.75" hidden="1">
      <c r="A218" s="31" t="s">
        <v>947</v>
      </c>
      <c r="B218" s="64" t="s">
        <v>1869</v>
      </c>
      <c r="C218" s="72">
        <v>0</v>
      </c>
      <c r="D218" s="72">
        <v>0</v>
      </c>
      <c r="E218" s="72">
        <v>0</v>
      </c>
      <c r="F218" s="72">
        <v>0</v>
      </c>
      <c r="G218" s="72">
        <v>0</v>
      </c>
      <c r="H218" s="72">
        <v>0</v>
      </c>
      <c r="X218" t="s">
        <v>2298</v>
      </c>
      <c r="Y218" s="30" t="s">
        <v>947</v>
      </c>
      <c r="Z218" s="30" t="s">
        <v>506</v>
      </c>
      <c r="AA218" s="30" t="s">
        <v>945</v>
      </c>
      <c r="AB218" s="30" t="s">
        <v>507</v>
      </c>
      <c r="AC218" s="30" t="s">
        <v>508</v>
      </c>
      <c r="AD218">
        <f>AD219+AD220+AD221</f>
        <v>0</v>
      </c>
    </row>
    <row r="219" spans="1:29" ht="25.5" hidden="1">
      <c r="A219" s="31" t="s">
        <v>1870</v>
      </c>
      <c r="B219" s="65" t="s">
        <v>1871</v>
      </c>
      <c r="C219" s="72">
        <v>0</v>
      </c>
      <c r="D219" s="72">
        <v>0</v>
      </c>
      <c r="E219" s="72">
        <v>0</v>
      </c>
      <c r="F219" s="72">
        <v>0</v>
      </c>
      <c r="G219" s="72">
        <v>0</v>
      </c>
      <c r="H219" s="72">
        <v>0</v>
      </c>
      <c r="X219" t="s">
        <v>2298</v>
      </c>
      <c r="Y219" s="30" t="s">
        <v>1870</v>
      </c>
      <c r="Z219" s="30" t="s">
        <v>506</v>
      </c>
      <c r="AA219" s="30" t="s">
        <v>947</v>
      </c>
      <c r="AB219" s="30" t="s">
        <v>507</v>
      </c>
      <c r="AC219" s="30" t="s">
        <v>508</v>
      </c>
    </row>
    <row r="220" spans="1:29" ht="25.5" hidden="1">
      <c r="A220" s="31" t="s">
        <v>1872</v>
      </c>
      <c r="B220" s="65" t="s">
        <v>1873</v>
      </c>
      <c r="C220" s="72">
        <v>0</v>
      </c>
      <c r="D220" s="72">
        <v>0</v>
      </c>
      <c r="E220" s="72">
        <v>0</v>
      </c>
      <c r="F220" s="72">
        <v>0</v>
      </c>
      <c r="G220" s="72">
        <v>0</v>
      </c>
      <c r="H220" s="72">
        <v>0</v>
      </c>
      <c r="X220" t="s">
        <v>2298</v>
      </c>
      <c r="Y220" s="30" t="s">
        <v>1872</v>
      </c>
      <c r="Z220" s="30" t="s">
        <v>506</v>
      </c>
      <c r="AA220" s="30" t="s">
        <v>947</v>
      </c>
      <c r="AB220" s="30" t="s">
        <v>507</v>
      </c>
      <c r="AC220" s="30" t="s">
        <v>508</v>
      </c>
    </row>
    <row r="221" spans="1:29" ht="38.25" hidden="1">
      <c r="A221" s="31" t="s">
        <v>1874</v>
      </c>
      <c r="B221" s="65" t="s">
        <v>224</v>
      </c>
      <c r="C221" s="72">
        <v>0</v>
      </c>
      <c r="D221" s="72">
        <v>0</v>
      </c>
      <c r="E221" s="72">
        <v>0</v>
      </c>
      <c r="F221" s="72">
        <v>0</v>
      </c>
      <c r="G221" s="72">
        <v>0</v>
      </c>
      <c r="H221" s="72">
        <v>0</v>
      </c>
      <c r="X221" t="s">
        <v>2298</v>
      </c>
      <c r="Y221" s="30" t="s">
        <v>1874</v>
      </c>
      <c r="Z221" s="30" t="s">
        <v>506</v>
      </c>
      <c r="AA221" s="30" t="s">
        <v>947</v>
      </c>
      <c r="AB221" s="30" t="s">
        <v>507</v>
      </c>
      <c r="AC221" s="30" t="s">
        <v>508</v>
      </c>
    </row>
    <row r="222" spans="1:30" ht="12.75" hidden="1">
      <c r="A222" s="31" t="s">
        <v>225</v>
      </c>
      <c r="B222" s="64" t="s">
        <v>226</v>
      </c>
      <c r="C222" s="72">
        <v>0</v>
      </c>
      <c r="D222" s="72">
        <v>0</v>
      </c>
      <c r="E222" s="72">
        <v>0</v>
      </c>
      <c r="F222" s="72">
        <v>0</v>
      </c>
      <c r="G222" s="72">
        <v>0</v>
      </c>
      <c r="H222" s="72">
        <v>0</v>
      </c>
      <c r="X222" t="s">
        <v>2298</v>
      </c>
      <c r="Y222" s="30" t="s">
        <v>225</v>
      </c>
      <c r="Z222" s="30" t="s">
        <v>506</v>
      </c>
      <c r="AA222" s="30" t="s">
        <v>945</v>
      </c>
      <c r="AB222" s="30" t="s">
        <v>507</v>
      </c>
      <c r="AC222" s="30" t="s">
        <v>508</v>
      </c>
      <c r="AD222">
        <f>AD223+AD224+AD225</f>
        <v>0</v>
      </c>
    </row>
    <row r="223" spans="1:29" ht="25.5" hidden="1">
      <c r="A223" s="31" t="s">
        <v>227</v>
      </c>
      <c r="B223" s="65" t="s">
        <v>228</v>
      </c>
      <c r="C223" s="72">
        <v>0</v>
      </c>
      <c r="D223" s="72">
        <v>0</v>
      </c>
      <c r="E223" s="72">
        <v>0</v>
      </c>
      <c r="F223" s="72">
        <v>0</v>
      </c>
      <c r="G223" s="72">
        <v>0</v>
      </c>
      <c r="H223" s="72">
        <v>0</v>
      </c>
      <c r="X223" t="s">
        <v>2298</v>
      </c>
      <c r="Y223" s="30" t="s">
        <v>227</v>
      </c>
      <c r="Z223" s="30" t="s">
        <v>506</v>
      </c>
      <c r="AA223" s="30" t="s">
        <v>225</v>
      </c>
      <c r="AB223" s="30" t="s">
        <v>507</v>
      </c>
      <c r="AC223" s="30" t="s">
        <v>508</v>
      </c>
    </row>
    <row r="224" spans="1:29" ht="25.5" hidden="1">
      <c r="A224" s="31" t="s">
        <v>229</v>
      </c>
      <c r="B224" s="65" t="s">
        <v>230</v>
      </c>
      <c r="C224" s="72">
        <v>0</v>
      </c>
      <c r="D224" s="72">
        <v>0</v>
      </c>
      <c r="E224" s="72">
        <v>0</v>
      </c>
      <c r="F224" s="72">
        <v>0</v>
      </c>
      <c r="G224" s="72">
        <v>0</v>
      </c>
      <c r="H224" s="72">
        <v>0</v>
      </c>
      <c r="X224" t="s">
        <v>2298</v>
      </c>
      <c r="Y224" s="30" t="s">
        <v>229</v>
      </c>
      <c r="Z224" s="30" t="s">
        <v>506</v>
      </c>
      <c r="AA224" s="30" t="s">
        <v>225</v>
      </c>
      <c r="AB224" s="30" t="s">
        <v>507</v>
      </c>
      <c r="AC224" s="30" t="s">
        <v>508</v>
      </c>
    </row>
    <row r="225" spans="1:29" ht="25.5" hidden="1">
      <c r="A225" s="31" t="s">
        <v>231</v>
      </c>
      <c r="B225" s="65" t="s">
        <v>232</v>
      </c>
      <c r="C225" s="72">
        <v>0</v>
      </c>
      <c r="D225" s="72">
        <v>0</v>
      </c>
      <c r="E225" s="72">
        <v>0</v>
      </c>
      <c r="F225" s="72">
        <v>0</v>
      </c>
      <c r="G225" s="72">
        <v>0</v>
      </c>
      <c r="H225" s="72">
        <v>0</v>
      </c>
      <c r="X225" t="s">
        <v>2298</v>
      </c>
      <c r="Y225" s="30" t="s">
        <v>231</v>
      </c>
      <c r="Z225" s="30" t="s">
        <v>506</v>
      </c>
      <c r="AA225" s="30" t="s">
        <v>225</v>
      </c>
      <c r="AB225" s="30" t="s">
        <v>507</v>
      </c>
      <c r="AC225" s="30" t="s">
        <v>508</v>
      </c>
    </row>
    <row r="226" spans="1:30" ht="12.75" hidden="1">
      <c r="A226" s="31" t="s">
        <v>233</v>
      </c>
      <c r="B226" s="64" t="s">
        <v>234</v>
      </c>
      <c r="C226" s="72">
        <v>0</v>
      </c>
      <c r="D226" s="72">
        <v>0</v>
      </c>
      <c r="E226" s="72">
        <v>0</v>
      </c>
      <c r="F226" s="72">
        <v>0</v>
      </c>
      <c r="G226" s="72">
        <v>0</v>
      </c>
      <c r="H226" s="72">
        <v>0</v>
      </c>
      <c r="X226" t="s">
        <v>2298</v>
      </c>
      <c r="Y226" s="30" t="s">
        <v>233</v>
      </c>
      <c r="Z226" s="30" t="s">
        <v>506</v>
      </c>
      <c r="AA226" s="30" t="s">
        <v>945</v>
      </c>
      <c r="AB226" s="30" t="s">
        <v>510</v>
      </c>
      <c r="AC226" s="30" t="s">
        <v>508</v>
      </c>
      <c r="AD226">
        <f>AD227+AD228</f>
        <v>0</v>
      </c>
    </row>
    <row r="227" spans="1:29" ht="25.5" hidden="1">
      <c r="A227" s="31" t="s">
        <v>235</v>
      </c>
      <c r="B227" s="65" t="s">
        <v>236</v>
      </c>
      <c r="C227" s="72">
        <v>0</v>
      </c>
      <c r="D227" s="72">
        <v>0</v>
      </c>
      <c r="E227" s="72">
        <v>0</v>
      </c>
      <c r="F227" s="72">
        <v>0</v>
      </c>
      <c r="G227" s="72">
        <v>0</v>
      </c>
      <c r="H227" s="72">
        <v>0</v>
      </c>
      <c r="X227" t="s">
        <v>2298</v>
      </c>
      <c r="Y227" s="30" t="s">
        <v>235</v>
      </c>
      <c r="Z227" s="30" t="s">
        <v>506</v>
      </c>
      <c r="AA227" s="30" t="s">
        <v>233</v>
      </c>
      <c r="AB227" s="30" t="s">
        <v>510</v>
      </c>
      <c r="AC227" s="30" t="s">
        <v>508</v>
      </c>
    </row>
    <row r="228" spans="1:29" ht="25.5" hidden="1">
      <c r="A228" s="31" t="s">
        <v>237</v>
      </c>
      <c r="B228" s="65" t="s">
        <v>238</v>
      </c>
      <c r="C228" s="72">
        <v>0</v>
      </c>
      <c r="D228" s="72">
        <v>0</v>
      </c>
      <c r="E228" s="72">
        <v>0</v>
      </c>
      <c r="F228" s="72">
        <v>0</v>
      </c>
      <c r="G228" s="72">
        <v>0</v>
      </c>
      <c r="H228" s="72">
        <v>0</v>
      </c>
      <c r="X228" t="s">
        <v>2298</v>
      </c>
      <c r="Y228" s="30" t="s">
        <v>237</v>
      </c>
      <c r="Z228" s="30" t="s">
        <v>506</v>
      </c>
      <c r="AA228" s="30" t="s">
        <v>233</v>
      </c>
      <c r="AB228" s="30" t="s">
        <v>510</v>
      </c>
      <c r="AC228" s="30" t="s">
        <v>508</v>
      </c>
    </row>
    <row r="229" spans="1:30" ht="25.5" hidden="1">
      <c r="A229" s="31" t="s">
        <v>239</v>
      </c>
      <c r="B229" s="63" t="s">
        <v>240</v>
      </c>
      <c r="C229" s="72">
        <v>0</v>
      </c>
      <c r="D229" s="72">
        <v>0</v>
      </c>
      <c r="E229" s="72">
        <v>0</v>
      </c>
      <c r="F229" s="72">
        <v>0</v>
      </c>
      <c r="G229" s="72">
        <v>0</v>
      </c>
      <c r="H229" s="72">
        <v>0</v>
      </c>
      <c r="X229" t="s">
        <v>2298</v>
      </c>
      <c r="Y229" s="30" t="s">
        <v>239</v>
      </c>
      <c r="Z229" s="30" t="s">
        <v>506</v>
      </c>
      <c r="AA229" s="30" t="s">
        <v>1604</v>
      </c>
      <c r="AB229" s="30" t="s">
        <v>507</v>
      </c>
      <c r="AC229" s="30" t="s">
        <v>508</v>
      </c>
      <c r="AD229">
        <f>AD230+AD231</f>
        <v>0</v>
      </c>
    </row>
    <row r="230" spans="1:29" ht="12.75" hidden="1">
      <c r="A230" s="31" t="s">
        <v>241</v>
      </c>
      <c r="B230" s="64" t="s">
        <v>242</v>
      </c>
      <c r="C230" s="72">
        <v>0</v>
      </c>
      <c r="D230" s="72">
        <v>0</v>
      </c>
      <c r="E230" s="72">
        <v>0</v>
      </c>
      <c r="F230" s="72">
        <v>0</v>
      </c>
      <c r="G230" s="72">
        <v>0</v>
      </c>
      <c r="H230" s="72">
        <v>0</v>
      </c>
      <c r="X230" t="s">
        <v>2298</v>
      </c>
      <c r="Y230" s="30" t="s">
        <v>241</v>
      </c>
      <c r="Z230" s="30" t="s">
        <v>506</v>
      </c>
      <c r="AA230" s="30" t="s">
        <v>239</v>
      </c>
      <c r="AB230" s="30" t="s">
        <v>507</v>
      </c>
      <c r="AC230" s="30" t="s">
        <v>508</v>
      </c>
    </row>
    <row r="231" spans="1:29" ht="12.75" hidden="1">
      <c r="A231" s="31" t="s">
        <v>243</v>
      </c>
      <c r="B231" s="64" t="s">
        <v>1933</v>
      </c>
      <c r="C231" s="72">
        <v>0</v>
      </c>
      <c r="D231" s="72">
        <v>0</v>
      </c>
      <c r="E231" s="72">
        <v>0</v>
      </c>
      <c r="F231" s="72">
        <v>0</v>
      </c>
      <c r="G231" s="72">
        <v>0</v>
      </c>
      <c r="H231" s="72">
        <v>0</v>
      </c>
      <c r="X231" t="s">
        <v>2298</v>
      </c>
      <c r="Y231" s="30" t="s">
        <v>243</v>
      </c>
      <c r="Z231" s="30" t="s">
        <v>506</v>
      </c>
      <c r="AA231" s="30" t="s">
        <v>239</v>
      </c>
      <c r="AB231" s="30" t="s">
        <v>507</v>
      </c>
      <c r="AC231" s="30" t="s">
        <v>508</v>
      </c>
    </row>
    <row r="232" spans="1:29" ht="25.5" hidden="1">
      <c r="A232" s="31" t="s">
        <v>1934</v>
      </c>
      <c r="B232" s="63" t="s">
        <v>1935</v>
      </c>
      <c r="C232" s="72">
        <v>0</v>
      </c>
      <c r="D232" s="72">
        <v>0</v>
      </c>
      <c r="E232" s="72">
        <v>0</v>
      </c>
      <c r="F232" s="72">
        <v>0</v>
      </c>
      <c r="G232" s="72">
        <v>0</v>
      </c>
      <c r="H232" s="72">
        <v>0</v>
      </c>
      <c r="X232" t="s">
        <v>2298</v>
      </c>
      <c r="Y232" s="30" t="s">
        <v>1934</v>
      </c>
      <c r="Z232" s="30" t="s">
        <v>506</v>
      </c>
      <c r="AA232" s="30" t="s">
        <v>1604</v>
      </c>
      <c r="AB232" s="30" t="s">
        <v>510</v>
      </c>
      <c r="AC232" s="30" t="s">
        <v>508</v>
      </c>
    </row>
    <row r="233" spans="1:30" ht="12.75" hidden="1">
      <c r="A233" s="31" t="s">
        <v>1936</v>
      </c>
      <c r="B233" s="63" t="s">
        <v>1937</v>
      </c>
      <c r="C233" s="72">
        <v>0</v>
      </c>
      <c r="D233" s="72">
        <v>0</v>
      </c>
      <c r="E233" s="72">
        <v>0</v>
      </c>
      <c r="F233" s="72">
        <v>0</v>
      </c>
      <c r="G233" s="72">
        <v>0</v>
      </c>
      <c r="H233" s="72">
        <v>0</v>
      </c>
      <c r="X233" t="s">
        <v>2298</v>
      </c>
      <c r="Y233" s="30" t="s">
        <v>1936</v>
      </c>
      <c r="Z233" s="30" t="s">
        <v>506</v>
      </c>
      <c r="AA233" s="30" t="s">
        <v>1604</v>
      </c>
      <c r="AB233" s="30" t="s">
        <v>507</v>
      </c>
      <c r="AC233" s="30" t="s">
        <v>508</v>
      </c>
      <c r="AD233" t="e">
        <f>#REF!+AD234+#REF!+AD235+AD236+AD240</f>
        <v>#REF!</v>
      </c>
    </row>
    <row r="234" spans="1:29" ht="25.5" hidden="1">
      <c r="A234" s="31" t="s">
        <v>1938</v>
      </c>
      <c r="B234" s="64" t="s">
        <v>2256</v>
      </c>
      <c r="C234" s="72">
        <v>0</v>
      </c>
      <c r="D234" s="72">
        <v>0</v>
      </c>
      <c r="E234" s="72">
        <v>0</v>
      </c>
      <c r="F234" s="72">
        <v>0</v>
      </c>
      <c r="G234" s="72">
        <v>0</v>
      </c>
      <c r="H234" s="72">
        <v>0</v>
      </c>
      <c r="X234" t="s">
        <v>2298</v>
      </c>
      <c r="Y234" s="30" t="s">
        <v>1938</v>
      </c>
      <c r="Z234" s="30" t="s">
        <v>506</v>
      </c>
      <c r="AA234" s="30" t="s">
        <v>1936</v>
      </c>
      <c r="AB234" s="30" t="s">
        <v>2088</v>
      </c>
      <c r="AC234" s="30" t="s">
        <v>508</v>
      </c>
    </row>
    <row r="235" spans="1:29" ht="38.25" hidden="1">
      <c r="A235" s="31" t="s">
        <v>1939</v>
      </c>
      <c r="B235" s="64" t="s">
        <v>2257</v>
      </c>
      <c r="C235" s="72">
        <v>0</v>
      </c>
      <c r="D235" s="72">
        <v>0</v>
      </c>
      <c r="E235" s="72">
        <v>0</v>
      </c>
      <c r="F235" s="72">
        <v>0</v>
      </c>
      <c r="G235" s="72">
        <v>0</v>
      </c>
      <c r="H235" s="72">
        <v>0</v>
      </c>
      <c r="X235" t="s">
        <v>2298</v>
      </c>
      <c r="Y235" s="30" t="s">
        <v>1939</v>
      </c>
      <c r="Z235" s="30" t="s">
        <v>506</v>
      </c>
      <c r="AA235" s="30" t="s">
        <v>1936</v>
      </c>
      <c r="AB235" s="30" t="s">
        <v>2088</v>
      </c>
      <c r="AC235" s="30" t="s">
        <v>508</v>
      </c>
    </row>
    <row r="236" spans="1:30" ht="12.75" hidden="1">
      <c r="A236" s="31" t="s">
        <v>2125</v>
      </c>
      <c r="B236" s="64" t="s">
        <v>2126</v>
      </c>
      <c r="C236" s="72">
        <v>0</v>
      </c>
      <c r="D236" s="72">
        <v>0</v>
      </c>
      <c r="E236" s="72">
        <v>0</v>
      </c>
      <c r="F236" s="72" t="s">
        <v>1022</v>
      </c>
      <c r="G236" s="72">
        <v>0</v>
      </c>
      <c r="H236" s="72" t="s">
        <v>1022</v>
      </c>
      <c r="X236" t="s">
        <v>2298</v>
      </c>
      <c r="Y236" s="30" t="s">
        <v>2125</v>
      </c>
      <c r="Z236" s="30" t="s">
        <v>506</v>
      </c>
      <c r="AA236" s="30" t="s">
        <v>1936</v>
      </c>
      <c r="AB236" s="30" t="s">
        <v>2088</v>
      </c>
      <c r="AC236" s="30" t="s">
        <v>508</v>
      </c>
      <c r="AD236">
        <f>AD237+AD238+AD239</f>
        <v>0</v>
      </c>
    </row>
    <row r="237" spans="1:29" ht="25.5" hidden="1">
      <c r="A237" s="31" t="s">
        <v>2127</v>
      </c>
      <c r="B237" s="65" t="s">
        <v>2128</v>
      </c>
      <c r="C237" s="72">
        <v>0</v>
      </c>
      <c r="D237" s="72">
        <v>0</v>
      </c>
      <c r="E237" s="72">
        <v>0</v>
      </c>
      <c r="F237" s="72" t="s">
        <v>1022</v>
      </c>
      <c r="G237" s="72">
        <v>0</v>
      </c>
      <c r="H237" s="72" t="s">
        <v>1022</v>
      </c>
      <c r="X237" t="s">
        <v>2298</v>
      </c>
      <c r="Y237" s="30" t="s">
        <v>2127</v>
      </c>
      <c r="Z237" s="30" t="s">
        <v>506</v>
      </c>
      <c r="AA237" s="30" t="s">
        <v>2125</v>
      </c>
      <c r="AB237" s="30" t="s">
        <v>2088</v>
      </c>
      <c r="AC237" s="30" t="s">
        <v>508</v>
      </c>
    </row>
    <row r="238" spans="1:29" ht="25.5" hidden="1">
      <c r="A238" s="31" t="s">
        <v>2129</v>
      </c>
      <c r="B238" s="65" t="s">
        <v>2130</v>
      </c>
      <c r="C238" s="72">
        <v>0</v>
      </c>
      <c r="D238" s="72">
        <v>0</v>
      </c>
      <c r="E238" s="72">
        <v>0</v>
      </c>
      <c r="F238" s="72" t="s">
        <v>1022</v>
      </c>
      <c r="G238" s="72">
        <v>0</v>
      </c>
      <c r="H238" s="72" t="s">
        <v>1022</v>
      </c>
      <c r="X238" t="s">
        <v>2298</v>
      </c>
      <c r="Y238" s="30" t="s">
        <v>2129</v>
      </c>
      <c r="Z238" s="30" t="s">
        <v>506</v>
      </c>
      <c r="AA238" s="30" t="s">
        <v>2125</v>
      </c>
      <c r="AB238" s="30" t="s">
        <v>2088</v>
      </c>
      <c r="AC238" s="30" t="s">
        <v>508</v>
      </c>
    </row>
    <row r="239" spans="1:29" ht="12.75" hidden="1">
      <c r="A239" s="31" t="s">
        <v>2131</v>
      </c>
      <c r="B239" s="65" t="s">
        <v>2132</v>
      </c>
      <c r="C239" s="72">
        <v>0</v>
      </c>
      <c r="D239" s="72">
        <v>0</v>
      </c>
      <c r="E239" s="72">
        <v>0</v>
      </c>
      <c r="F239" s="72" t="s">
        <v>1022</v>
      </c>
      <c r="G239" s="72">
        <v>0</v>
      </c>
      <c r="H239" s="72" t="s">
        <v>1022</v>
      </c>
      <c r="X239" t="s">
        <v>2298</v>
      </c>
      <c r="Y239" s="30" t="s">
        <v>2131</v>
      </c>
      <c r="Z239" s="30" t="s">
        <v>506</v>
      </c>
      <c r="AA239" s="30" t="s">
        <v>2125</v>
      </c>
      <c r="AB239" s="30" t="s">
        <v>2088</v>
      </c>
      <c r="AC239" s="30" t="s">
        <v>508</v>
      </c>
    </row>
    <row r="240" spans="1:29" ht="12.75" hidden="1">
      <c r="A240" s="31" t="s">
        <v>1940</v>
      </c>
      <c r="B240" s="64" t="s">
        <v>1941</v>
      </c>
      <c r="C240" s="72">
        <v>0</v>
      </c>
      <c r="D240" s="72">
        <v>0</v>
      </c>
      <c r="E240" s="72">
        <v>0</v>
      </c>
      <c r="F240" s="72">
        <v>0</v>
      </c>
      <c r="G240" s="72">
        <v>0</v>
      </c>
      <c r="H240" s="72">
        <v>0</v>
      </c>
      <c r="X240" t="s">
        <v>2298</v>
      </c>
      <c r="Y240" s="30" t="s">
        <v>1940</v>
      </c>
      <c r="Z240" s="30" t="s">
        <v>506</v>
      </c>
      <c r="AA240" s="30" t="s">
        <v>1936</v>
      </c>
      <c r="AB240" s="30" t="s">
        <v>507</v>
      </c>
      <c r="AC240" s="30" t="s">
        <v>508</v>
      </c>
    </row>
    <row r="241" spans="1:30" ht="12.75" hidden="1">
      <c r="A241" s="31" t="s">
        <v>1942</v>
      </c>
      <c r="B241" s="62" t="s">
        <v>2133</v>
      </c>
      <c r="C241" s="72">
        <v>0</v>
      </c>
      <c r="D241" s="72">
        <v>0</v>
      </c>
      <c r="E241" s="72">
        <v>0</v>
      </c>
      <c r="F241" s="72">
        <v>0</v>
      </c>
      <c r="G241" s="72">
        <v>0</v>
      </c>
      <c r="H241" s="72">
        <v>0</v>
      </c>
      <c r="X241" t="s">
        <v>2298</v>
      </c>
      <c r="Y241" s="30" t="s">
        <v>1942</v>
      </c>
      <c r="Z241" s="30" t="s">
        <v>506</v>
      </c>
      <c r="AA241" s="30" t="s">
        <v>1602</v>
      </c>
      <c r="AB241" s="30" t="s">
        <v>507</v>
      </c>
      <c r="AC241" s="30" t="s">
        <v>508</v>
      </c>
      <c r="AD241">
        <f>AD242+AD282+AD302+AD323+AD331+AD343</f>
        <v>0</v>
      </c>
    </row>
    <row r="242" spans="1:30" ht="25.5" hidden="1">
      <c r="A242" s="31" t="s">
        <v>1943</v>
      </c>
      <c r="B242" s="63" t="s">
        <v>1944</v>
      </c>
      <c r="C242" s="72">
        <v>0</v>
      </c>
      <c r="D242" s="72">
        <v>0</v>
      </c>
      <c r="E242" s="72">
        <v>0</v>
      </c>
      <c r="F242" s="72">
        <v>0</v>
      </c>
      <c r="G242" s="72">
        <v>0</v>
      </c>
      <c r="H242" s="72">
        <v>0</v>
      </c>
      <c r="X242" t="s">
        <v>2298</v>
      </c>
      <c r="Y242" s="30" t="s">
        <v>1943</v>
      </c>
      <c r="Z242" s="30" t="s">
        <v>506</v>
      </c>
      <c r="AA242" s="30" t="s">
        <v>1942</v>
      </c>
      <c r="AB242" s="30" t="s">
        <v>507</v>
      </c>
      <c r="AC242" s="30" t="s">
        <v>508</v>
      </c>
      <c r="AD242">
        <f>AD243+AD248+AD251+AD258+AD259+AD260+AD267+AD272</f>
        <v>0</v>
      </c>
    </row>
    <row r="243" spans="1:30" ht="25.5" hidden="1">
      <c r="A243" s="31" t="s">
        <v>1945</v>
      </c>
      <c r="B243" s="64" t="s">
        <v>1946</v>
      </c>
      <c r="C243" s="72">
        <v>0</v>
      </c>
      <c r="D243" s="72">
        <v>0</v>
      </c>
      <c r="E243" s="72">
        <v>0</v>
      </c>
      <c r="F243" s="72">
        <v>0</v>
      </c>
      <c r="G243" s="72">
        <v>0</v>
      </c>
      <c r="H243" s="72">
        <v>0</v>
      </c>
      <c r="X243" t="s">
        <v>2298</v>
      </c>
      <c r="Y243" s="30" t="s">
        <v>1945</v>
      </c>
      <c r="Z243" s="30" t="s">
        <v>506</v>
      </c>
      <c r="AA243" s="30" t="s">
        <v>1943</v>
      </c>
      <c r="AB243" s="30" t="s">
        <v>507</v>
      </c>
      <c r="AC243" s="30" t="s">
        <v>508</v>
      </c>
      <c r="AD243">
        <f>AD244+AD245+AD246+AD247</f>
        <v>0</v>
      </c>
    </row>
    <row r="244" spans="1:29" ht="12.75" hidden="1">
      <c r="A244" s="31" t="s">
        <v>1947</v>
      </c>
      <c r="B244" s="65" t="s">
        <v>1948</v>
      </c>
      <c r="C244" s="72">
        <v>0</v>
      </c>
      <c r="D244" s="72">
        <v>0</v>
      </c>
      <c r="E244" s="72">
        <v>0</v>
      </c>
      <c r="F244" s="72">
        <v>0</v>
      </c>
      <c r="G244" s="72">
        <v>0</v>
      </c>
      <c r="H244" s="72">
        <v>0</v>
      </c>
      <c r="X244" t="s">
        <v>2298</v>
      </c>
      <c r="Y244" s="30" t="s">
        <v>1947</v>
      </c>
      <c r="Z244" s="30" t="s">
        <v>506</v>
      </c>
      <c r="AA244" s="30" t="s">
        <v>1945</v>
      </c>
      <c r="AB244" s="30" t="s">
        <v>507</v>
      </c>
      <c r="AC244" s="30" t="s">
        <v>508</v>
      </c>
    </row>
    <row r="245" spans="1:29" ht="12.75" hidden="1">
      <c r="A245" s="31" t="s">
        <v>1949</v>
      </c>
      <c r="B245" s="65" t="s">
        <v>1950</v>
      </c>
      <c r="C245" s="72">
        <v>0</v>
      </c>
      <c r="D245" s="72">
        <v>0</v>
      </c>
      <c r="E245" s="72">
        <v>0</v>
      </c>
      <c r="F245" s="72">
        <v>0</v>
      </c>
      <c r="G245" s="72">
        <v>0</v>
      </c>
      <c r="H245" s="72">
        <v>0</v>
      </c>
      <c r="X245" t="s">
        <v>2298</v>
      </c>
      <c r="Y245" s="30" t="s">
        <v>1949</v>
      </c>
      <c r="Z245" s="30" t="s">
        <v>506</v>
      </c>
      <c r="AA245" s="30" t="s">
        <v>1945</v>
      </c>
      <c r="AB245" s="30" t="s">
        <v>507</v>
      </c>
      <c r="AC245" s="30" t="s">
        <v>508</v>
      </c>
    </row>
    <row r="246" spans="1:29" ht="12.75" hidden="1">
      <c r="A246" s="31" t="s">
        <v>1951</v>
      </c>
      <c r="B246" s="65" t="s">
        <v>1952</v>
      </c>
      <c r="C246" s="72">
        <v>0</v>
      </c>
      <c r="D246" s="72">
        <v>0</v>
      </c>
      <c r="E246" s="72">
        <v>0</v>
      </c>
      <c r="F246" s="72">
        <v>0</v>
      </c>
      <c r="G246" s="72">
        <v>0</v>
      </c>
      <c r="H246" s="72">
        <v>0</v>
      </c>
      <c r="X246" t="s">
        <v>2298</v>
      </c>
      <c r="Y246" s="30" t="s">
        <v>1951</v>
      </c>
      <c r="Z246" s="30" t="s">
        <v>506</v>
      </c>
      <c r="AA246" s="30" t="s">
        <v>1945</v>
      </c>
      <c r="AB246" s="30" t="s">
        <v>507</v>
      </c>
      <c r="AC246" s="30" t="s">
        <v>508</v>
      </c>
    </row>
    <row r="247" spans="1:29" ht="12.75" hidden="1">
      <c r="A247" s="31" t="s">
        <v>1953</v>
      </c>
      <c r="B247" s="65" t="s">
        <v>1954</v>
      </c>
      <c r="C247" s="72">
        <v>0</v>
      </c>
      <c r="D247" s="72">
        <v>0</v>
      </c>
      <c r="E247" s="72">
        <v>0</v>
      </c>
      <c r="F247" s="72">
        <v>0</v>
      </c>
      <c r="G247" s="72">
        <v>0</v>
      </c>
      <c r="H247" s="72">
        <v>0</v>
      </c>
      <c r="X247" t="s">
        <v>2298</v>
      </c>
      <c r="Y247" s="30" t="s">
        <v>1953</v>
      </c>
      <c r="Z247" s="30" t="s">
        <v>506</v>
      </c>
      <c r="AA247" s="30" t="s">
        <v>1945</v>
      </c>
      <c r="AB247" s="30" t="s">
        <v>507</v>
      </c>
      <c r="AC247" s="30" t="s">
        <v>508</v>
      </c>
    </row>
    <row r="248" spans="1:30" ht="12.75" hidden="1">
      <c r="A248" s="31" t="s">
        <v>1955</v>
      </c>
      <c r="B248" s="64" t="s">
        <v>1956</v>
      </c>
      <c r="C248" s="72">
        <v>0</v>
      </c>
      <c r="D248" s="72">
        <v>0</v>
      </c>
      <c r="E248" s="72">
        <v>0</v>
      </c>
      <c r="F248" s="72">
        <v>0</v>
      </c>
      <c r="G248" s="72">
        <v>0</v>
      </c>
      <c r="H248" s="72">
        <v>0</v>
      </c>
      <c r="X248" t="s">
        <v>2298</v>
      </c>
      <c r="Y248" s="30" t="s">
        <v>1955</v>
      </c>
      <c r="Z248" s="30" t="s">
        <v>506</v>
      </c>
      <c r="AA248" s="30" t="s">
        <v>1943</v>
      </c>
      <c r="AB248" s="30" t="s">
        <v>507</v>
      </c>
      <c r="AC248" s="30" t="s">
        <v>508</v>
      </c>
      <c r="AD248">
        <f>AD249+AD250</f>
        <v>0</v>
      </c>
    </row>
    <row r="249" spans="1:29" ht="12.75" hidden="1">
      <c r="A249" s="31" t="s">
        <v>1957</v>
      </c>
      <c r="B249" s="65" t="s">
        <v>1958</v>
      </c>
      <c r="C249" s="72">
        <v>0</v>
      </c>
      <c r="D249" s="72">
        <v>0</v>
      </c>
      <c r="E249" s="72">
        <v>0</v>
      </c>
      <c r="F249" s="72">
        <v>0</v>
      </c>
      <c r="G249" s="72">
        <v>0</v>
      </c>
      <c r="H249" s="72">
        <v>0</v>
      </c>
      <c r="X249" t="s">
        <v>2298</v>
      </c>
      <c r="Y249" s="30" t="s">
        <v>1957</v>
      </c>
      <c r="Z249" s="30" t="s">
        <v>506</v>
      </c>
      <c r="AA249" s="30" t="s">
        <v>1955</v>
      </c>
      <c r="AB249" s="30" t="s">
        <v>507</v>
      </c>
      <c r="AC249" s="30" t="s">
        <v>508</v>
      </c>
    </row>
    <row r="250" spans="1:29" ht="25.5" hidden="1">
      <c r="A250" s="31" t="s">
        <v>1959</v>
      </c>
      <c r="B250" s="65" t="s">
        <v>1960</v>
      </c>
      <c r="C250" s="72">
        <v>0</v>
      </c>
      <c r="D250" s="72">
        <v>0</v>
      </c>
      <c r="E250" s="72">
        <v>0</v>
      </c>
      <c r="F250" s="72">
        <v>0</v>
      </c>
      <c r="G250" s="72">
        <v>0</v>
      </c>
      <c r="H250" s="72">
        <v>0</v>
      </c>
      <c r="X250" t="s">
        <v>2298</v>
      </c>
      <c r="Y250" s="30" t="s">
        <v>1959</v>
      </c>
      <c r="Z250" s="30" t="s">
        <v>506</v>
      </c>
      <c r="AA250" s="30" t="s">
        <v>1955</v>
      </c>
      <c r="AB250" s="30" t="s">
        <v>507</v>
      </c>
      <c r="AC250" s="30" t="s">
        <v>508</v>
      </c>
    </row>
    <row r="251" spans="1:30" ht="12.75" hidden="1">
      <c r="A251" s="31" t="s">
        <v>1961</v>
      </c>
      <c r="B251" s="64" t="s">
        <v>1962</v>
      </c>
      <c r="C251" s="72">
        <v>0</v>
      </c>
      <c r="D251" s="72">
        <v>0</v>
      </c>
      <c r="E251" s="72">
        <v>0</v>
      </c>
      <c r="F251" s="72">
        <v>0</v>
      </c>
      <c r="G251" s="72">
        <v>0</v>
      </c>
      <c r="H251" s="72">
        <v>0</v>
      </c>
      <c r="X251" t="s">
        <v>2298</v>
      </c>
      <c r="Y251" s="30" t="s">
        <v>1961</v>
      </c>
      <c r="Z251" s="30" t="s">
        <v>506</v>
      </c>
      <c r="AA251" s="30" t="s">
        <v>1943</v>
      </c>
      <c r="AB251" s="30" t="s">
        <v>507</v>
      </c>
      <c r="AC251" s="30" t="s">
        <v>508</v>
      </c>
      <c r="AD251">
        <f>AD252+AD253+AD254+AD255+AD256+AD257</f>
        <v>0</v>
      </c>
    </row>
    <row r="252" spans="1:29" ht="38.25" hidden="1">
      <c r="A252" s="31" t="s">
        <v>1963</v>
      </c>
      <c r="B252" s="65" t="s">
        <v>1964</v>
      </c>
      <c r="C252" s="72">
        <v>0</v>
      </c>
      <c r="D252" s="72">
        <v>0</v>
      </c>
      <c r="E252" s="72">
        <v>0</v>
      </c>
      <c r="F252" s="72">
        <v>0</v>
      </c>
      <c r="G252" s="72">
        <v>0</v>
      </c>
      <c r="H252" s="72">
        <v>0</v>
      </c>
      <c r="X252" t="s">
        <v>2298</v>
      </c>
      <c r="Y252" s="30" t="s">
        <v>1963</v>
      </c>
      <c r="Z252" s="30" t="s">
        <v>506</v>
      </c>
      <c r="AA252" s="30" t="s">
        <v>1961</v>
      </c>
      <c r="AB252" s="30" t="s">
        <v>507</v>
      </c>
      <c r="AC252" s="30" t="s">
        <v>508</v>
      </c>
    </row>
    <row r="253" spans="1:29" ht="12.75" hidden="1">
      <c r="A253" s="31" t="s">
        <v>1965</v>
      </c>
      <c r="B253" s="65" t="s">
        <v>1966</v>
      </c>
      <c r="C253" s="72">
        <v>0</v>
      </c>
      <c r="D253" s="72">
        <v>0</v>
      </c>
      <c r="E253" s="72">
        <v>0</v>
      </c>
      <c r="F253" s="72">
        <v>0</v>
      </c>
      <c r="G253" s="72">
        <v>0</v>
      </c>
      <c r="H253" s="72">
        <v>0</v>
      </c>
      <c r="X253" t="s">
        <v>2298</v>
      </c>
      <c r="Y253" s="30" t="s">
        <v>1965</v>
      </c>
      <c r="Z253" s="30" t="s">
        <v>506</v>
      </c>
      <c r="AA253" s="30" t="s">
        <v>1961</v>
      </c>
      <c r="AB253" s="30" t="s">
        <v>507</v>
      </c>
      <c r="AC253" s="30" t="s">
        <v>508</v>
      </c>
    </row>
    <row r="254" spans="1:29" ht="12.75" hidden="1">
      <c r="A254" s="31" t="s">
        <v>1967</v>
      </c>
      <c r="B254" s="65" t="s">
        <v>2134</v>
      </c>
      <c r="C254" s="72">
        <v>0</v>
      </c>
      <c r="D254" s="72">
        <v>0</v>
      </c>
      <c r="E254" s="72">
        <v>0</v>
      </c>
      <c r="F254" s="72">
        <v>0</v>
      </c>
      <c r="G254" s="72">
        <v>0</v>
      </c>
      <c r="H254" s="72">
        <v>0</v>
      </c>
      <c r="X254" t="s">
        <v>2298</v>
      </c>
      <c r="Y254" s="30" t="s">
        <v>1967</v>
      </c>
      <c r="Z254" s="30" t="s">
        <v>506</v>
      </c>
      <c r="AA254" s="30" t="s">
        <v>1961</v>
      </c>
      <c r="AB254" s="30" t="s">
        <v>2246</v>
      </c>
      <c r="AC254" s="30" t="s">
        <v>508</v>
      </c>
    </row>
    <row r="255" spans="1:29" ht="25.5" hidden="1">
      <c r="A255" s="31" t="s">
        <v>1968</v>
      </c>
      <c r="B255" s="65" t="s">
        <v>1969</v>
      </c>
      <c r="C255" s="72">
        <v>0</v>
      </c>
      <c r="D255" s="72">
        <v>0</v>
      </c>
      <c r="E255" s="72">
        <v>0</v>
      </c>
      <c r="F255" s="72">
        <v>0</v>
      </c>
      <c r="G255" s="72">
        <v>0</v>
      </c>
      <c r="H255" s="72">
        <v>0</v>
      </c>
      <c r="X255" t="s">
        <v>2298</v>
      </c>
      <c r="Y255" s="30" t="s">
        <v>1968</v>
      </c>
      <c r="Z255" s="30" t="s">
        <v>506</v>
      </c>
      <c r="AA255" s="30" t="s">
        <v>1961</v>
      </c>
      <c r="AB255" s="30" t="s">
        <v>507</v>
      </c>
      <c r="AC255" s="30" t="s">
        <v>508</v>
      </c>
    </row>
    <row r="256" spans="1:29" ht="38.25" hidden="1">
      <c r="A256" s="31" t="s">
        <v>1970</v>
      </c>
      <c r="B256" s="65" t="s">
        <v>1971</v>
      </c>
      <c r="C256" s="72">
        <v>0</v>
      </c>
      <c r="D256" s="72">
        <v>0</v>
      </c>
      <c r="E256" s="72">
        <v>0</v>
      </c>
      <c r="F256" s="72">
        <v>0</v>
      </c>
      <c r="G256" s="72">
        <v>0</v>
      </c>
      <c r="H256" s="72">
        <v>0</v>
      </c>
      <c r="X256" t="s">
        <v>2298</v>
      </c>
      <c r="Y256" s="30" t="s">
        <v>1970</v>
      </c>
      <c r="Z256" s="30" t="s">
        <v>506</v>
      </c>
      <c r="AA256" s="30" t="s">
        <v>1961</v>
      </c>
      <c r="AB256" s="30" t="s">
        <v>507</v>
      </c>
      <c r="AC256" s="30" t="s">
        <v>508</v>
      </c>
    </row>
    <row r="257" spans="1:29" ht="12.75" hidden="1">
      <c r="A257" s="31" t="s">
        <v>1972</v>
      </c>
      <c r="B257" s="65" t="s">
        <v>1973</v>
      </c>
      <c r="C257" s="72">
        <v>0</v>
      </c>
      <c r="D257" s="72">
        <v>0</v>
      </c>
      <c r="E257" s="72">
        <v>0</v>
      </c>
      <c r="F257" s="72">
        <v>0</v>
      </c>
      <c r="G257" s="72">
        <v>0</v>
      </c>
      <c r="H257" s="72">
        <v>0</v>
      </c>
      <c r="X257" t="s">
        <v>2298</v>
      </c>
      <c r="Y257" s="30" t="s">
        <v>1972</v>
      </c>
      <c r="Z257" s="30" t="s">
        <v>506</v>
      </c>
      <c r="AA257" s="30" t="s">
        <v>1961</v>
      </c>
      <c r="AB257" s="30" t="s">
        <v>507</v>
      </c>
      <c r="AC257" s="30" t="s">
        <v>508</v>
      </c>
    </row>
    <row r="258" spans="1:29" ht="12.75" hidden="1">
      <c r="A258" s="31" t="s">
        <v>1974</v>
      </c>
      <c r="B258" s="64" t="s">
        <v>1975</v>
      </c>
      <c r="C258" s="72">
        <v>0</v>
      </c>
      <c r="D258" s="72">
        <v>0</v>
      </c>
      <c r="E258" s="72">
        <v>0</v>
      </c>
      <c r="F258" s="72">
        <v>0</v>
      </c>
      <c r="G258" s="72">
        <v>0</v>
      </c>
      <c r="H258" s="72">
        <v>0</v>
      </c>
      <c r="X258" t="s">
        <v>2298</v>
      </c>
      <c r="Y258" s="30" t="s">
        <v>1974</v>
      </c>
      <c r="Z258" s="30" t="s">
        <v>506</v>
      </c>
      <c r="AA258" s="30" t="s">
        <v>1943</v>
      </c>
      <c r="AB258" s="30" t="s">
        <v>507</v>
      </c>
      <c r="AC258" s="30" t="s">
        <v>508</v>
      </c>
    </row>
    <row r="259" spans="1:29" ht="12.75" hidden="1">
      <c r="A259" s="31" t="s">
        <v>2135</v>
      </c>
      <c r="B259" s="64" t="s">
        <v>2136</v>
      </c>
      <c r="C259" s="72">
        <v>0</v>
      </c>
      <c r="D259" s="72">
        <v>0</v>
      </c>
      <c r="E259" s="72">
        <v>0</v>
      </c>
      <c r="F259" s="72">
        <v>0</v>
      </c>
      <c r="G259" s="72">
        <v>0</v>
      </c>
      <c r="H259" s="72">
        <v>0</v>
      </c>
      <c r="X259" t="s">
        <v>2298</v>
      </c>
      <c r="Y259" s="30" t="s">
        <v>2135</v>
      </c>
      <c r="Z259" s="30" t="s">
        <v>506</v>
      </c>
      <c r="AA259" s="30" t="s">
        <v>1943</v>
      </c>
      <c r="AB259" s="30" t="s">
        <v>2246</v>
      </c>
      <c r="AC259" s="30" t="s">
        <v>508</v>
      </c>
    </row>
    <row r="260" spans="1:30" ht="38.25" hidden="1">
      <c r="A260" s="31" t="s">
        <v>1976</v>
      </c>
      <c r="B260" s="64" t="s">
        <v>1977</v>
      </c>
      <c r="C260" s="72">
        <v>0</v>
      </c>
      <c r="D260" s="72">
        <v>0</v>
      </c>
      <c r="E260" s="72">
        <v>0</v>
      </c>
      <c r="F260" s="72">
        <v>0</v>
      </c>
      <c r="G260" s="72">
        <v>0</v>
      </c>
      <c r="H260" s="72">
        <v>0</v>
      </c>
      <c r="X260" t="s">
        <v>2298</v>
      </c>
      <c r="Y260" s="30" t="s">
        <v>1976</v>
      </c>
      <c r="Z260" s="30" t="s">
        <v>506</v>
      </c>
      <c r="AA260" s="30" t="s">
        <v>1943</v>
      </c>
      <c r="AB260" s="30" t="s">
        <v>507</v>
      </c>
      <c r="AC260" s="30" t="s">
        <v>508</v>
      </c>
      <c r="AD260">
        <f>AD261+AD262+AD263+AD264+AD265+AD266</f>
        <v>0</v>
      </c>
    </row>
    <row r="261" spans="1:29" ht="25.5" hidden="1">
      <c r="A261" s="31" t="s">
        <v>1978</v>
      </c>
      <c r="B261" s="65" t="s">
        <v>1979</v>
      </c>
      <c r="C261" s="72">
        <v>0</v>
      </c>
      <c r="D261" s="72">
        <v>0</v>
      </c>
      <c r="E261" s="72">
        <v>0</v>
      </c>
      <c r="F261" s="72">
        <v>0</v>
      </c>
      <c r="G261" s="72">
        <v>0</v>
      </c>
      <c r="H261" s="72">
        <v>0</v>
      </c>
      <c r="X261" t="s">
        <v>2298</v>
      </c>
      <c r="Y261" s="30" t="s">
        <v>1978</v>
      </c>
      <c r="Z261" s="30" t="s">
        <v>506</v>
      </c>
      <c r="AA261" s="30" t="s">
        <v>1976</v>
      </c>
      <c r="AB261" s="30" t="s">
        <v>507</v>
      </c>
      <c r="AC261" s="30" t="s">
        <v>508</v>
      </c>
    </row>
    <row r="262" spans="1:29" ht="38.25" hidden="1">
      <c r="A262" s="31" t="s">
        <v>1980</v>
      </c>
      <c r="B262" s="65" t="s">
        <v>1981</v>
      </c>
      <c r="C262" s="72">
        <v>0</v>
      </c>
      <c r="D262" s="72">
        <v>0</v>
      </c>
      <c r="E262" s="72">
        <v>0</v>
      </c>
      <c r="F262" s="72">
        <v>0</v>
      </c>
      <c r="G262" s="72">
        <v>0</v>
      </c>
      <c r="H262" s="72">
        <v>0</v>
      </c>
      <c r="X262" t="s">
        <v>2298</v>
      </c>
      <c r="Y262" s="30" t="s">
        <v>1980</v>
      </c>
      <c r="Z262" s="30" t="s">
        <v>506</v>
      </c>
      <c r="AA262" s="30" t="s">
        <v>1976</v>
      </c>
      <c r="AB262" s="30" t="s">
        <v>507</v>
      </c>
      <c r="AC262" s="30" t="s">
        <v>508</v>
      </c>
    </row>
    <row r="263" spans="1:29" ht="38.25" hidden="1">
      <c r="A263" s="31" t="s">
        <v>1982</v>
      </c>
      <c r="B263" s="65" t="s">
        <v>1983</v>
      </c>
      <c r="C263" s="72">
        <v>0</v>
      </c>
      <c r="D263" s="72">
        <v>0</v>
      </c>
      <c r="E263" s="72">
        <v>0</v>
      </c>
      <c r="F263" s="72">
        <v>0</v>
      </c>
      <c r="G263" s="72">
        <v>0</v>
      </c>
      <c r="H263" s="72">
        <v>0</v>
      </c>
      <c r="X263" t="s">
        <v>2298</v>
      </c>
      <c r="Y263" s="30" t="s">
        <v>1982</v>
      </c>
      <c r="Z263" s="30" t="s">
        <v>506</v>
      </c>
      <c r="AA263" s="30" t="s">
        <v>1976</v>
      </c>
      <c r="AB263" s="30" t="s">
        <v>507</v>
      </c>
      <c r="AC263" s="30" t="s">
        <v>508</v>
      </c>
    </row>
    <row r="264" spans="1:29" ht="25.5" hidden="1">
      <c r="A264" s="31" t="s">
        <v>1984</v>
      </c>
      <c r="B264" s="65" t="s">
        <v>1985</v>
      </c>
      <c r="C264" s="72">
        <v>0</v>
      </c>
      <c r="D264" s="72">
        <v>0</v>
      </c>
      <c r="E264" s="72">
        <v>0</v>
      </c>
      <c r="F264" s="72">
        <v>0</v>
      </c>
      <c r="G264" s="72">
        <v>0</v>
      </c>
      <c r="H264" s="72">
        <v>0</v>
      </c>
      <c r="X264" t="s">
        <v>2298</v>
      </c>
      <c r="Y264" s="30" t="s">
        <v>1984</v>
      </c>
      <c r="Z264" s="30" t="s">
        <v>506</v>
      </c>
      <c r="AA264" s="30" t="s">
        <v>1976</v>
      </c>
      <c r="AB264" s="30" t="s">
        <v>507</v>
      </c>
      <c r="AC264" s="30" t="s">
        <v>508</v>
      </c>
    </row>
    <row r="265" spans="1:29" ht="38.25" hidden="1">
      <c r="A265" s="31" t="s">
        <v>1986</v>
      </c>
      <c r="B265" s="65" t="s">
        <v>1987</v>
      </c>
      <c r="C265" s="72">
        <v>0</v>
      </c>
      <c r="D265" s="72">
        <v>0</v>
      </c>
      <c r="E265" s="72">
        <v>0</v>
      </c>
      <c r="F265" s="72">
        <v>0</v>
      </c>
      <c r="G265" s="72">
        <v>0</v>
      </c>
      <c r="H265" s="72">
        <v>0</v>
      </c>
      <c r="X265" t="s">
        <v>2298</v>
      </c>
      <c r="Y265" s="30" t="s">
        <v>1986</v>
      </c>
      <c r="Z265" s="30" t="s">
        <v>506</v>
      </c>
      <c r="AA265" s="30" t="s">
        <v>1976</v>
      </c>
      <c r="AB265" s="30" t="s">
        <v>507</v>
      </c>
      <c r="AC265" s="30" t="s">
        <v>508</v>
      </c>
    </row>
    <row r="266" spans="1:29" ht="38.25" hidden="1">
      <c r="A266" s="31" t="s">
        <v>1988</v>
      </c>
      <c r="B266" s="65" t="s">
        <v>1989</v>
      </c>
      <c r="C266" s="72">
        <v>0</v>
      </c>
      <c r="D266" s="72">
        <v>0</v>
      </c>
      <c r="E266" s="72">
        <v>0</v>
      </c>
      <c r="F266" s="72">
        <v>0</v>
      </c>
      <c r="G266" s="72">
        <v>0</v>
      </c>
      <c r="H266" s="72">
        <v>0</v>
      </c>
      <c r="X266" t="s">
        <v>2298</v>
      </c>
      <c r="Y266" s="30" t="s">
        <v>1988</v>
      </c>
      <c r="Z266" s="30" t="s">
        <v>506</v>
      </c>
      <c r="AA266" s="30" t="s">
        <v>1976</v>
      </c>
      <c r="AB266" s="30" t="s">
        <v>507</v>
      </c>
      <c r="AC266" s="30" t="s">
        <v>508</v>
      </c>
    </row>
    <row r="267" spans="1:30" ht="25.5" hidden="1">
      <c r="A267" s="31" t="s">
        <v>1990</v>
      </c>
      <c r="B267" s="64" t="s">
        <v>1841</v>
      </c>
      <c r="C267" s="72">
        <v>0</v>
      </c>
      <c r="D267" s="72">
        <v>0</v>
      </c>
      <c r="E267" s="72">
        <v>0</v>
      </c>
      <c r="F267" s="72">
        <v>0</v>
      </c>
      <c r="G267" s="72">
        <v>0</v>
      </c>
      <c r="H267" s="72">
        <v>0</v>
      </c>
      <c r="X267" t="s">
        <v>2298</v>
      </c>
      <c r="Y267" s="30" t="s">
        <v>1990</v>
      </c>
      <c r="Z267" s="30" t="s">
        <v>506</v>
      </c>
      <c r="AA267" s="30" t="s">
        <v>1943</v>
      </c>
      <c r="AB267" s="30" t="s">
        <v>507</v>
      </c>
      <c r="AC267" s="30" t="s">
        <v>508</v>
      </c>
      <c r="AD267">
        <f>AD268+AD269+AD270+AD271</f>
        <v>0</v>
      </c>
    </row>
    <row r="268" spans="1:29" ht="12.75" hidden="1">
      <c r="A268" s="31" t="s">
        <v>1842</v>
      </c>
      <c r="B268" s="65" t="s">
        <v>1843</v>
      </c>
      <c r="C268" s="72">
        <v>0</v>
      </c>
      <c r="D268" s="72">
        <v>0</v>
      </c>
      <c r="E268" s="72">
        <v>0</v>
      </c>
      <c r="F268" s="72">
        <v>0</v>
      </c>
      <c r="G268" s="72">
        <v>0</v>
      </c>
      <c r="H268" s="72">
        <v>0</v>
      </c>
      <c r="X268" t="s">
        <v>2298</v>
      </c>
      <c r="Y268" s="30" t="s">
        <v>1842</v>
      </c>
      <c r="Z268" s="30" t="s">
        <v>506</v>
      </c>
      <c r="AA268" s="30" t="s">
        <v>1990</v>
      </c>
      <c r="AB268" s="30" t="s">
        <v>507</v>
      </c>
      <c r="AC268" s="30" t="s">
        <v>508</v>
      </c>
    </row>
    <row r="269" spans="1:29" ht="12.75" hidden="1">
      <c r="A269" s="31" t="s">
        <v>1844</v>
      </c>
      <c r="B269" s="65" t="s">
        <v>1845</v>
      </c>
      <c r="C269" s="72">
        <v>0</v>
      </c>
      <c r="D269" s="72">
        <v>0</v>
      </c>
      <c r="E269" s="72">
        <v>0</v>
      </c>
      <c r="F269" s="72">
        <v>0</v>
      </c>
      <c r="G269" s="72">
        <v>0</v>
      </c>
      <c r="H269" s="72">
        <v>0</v>
      </c>
      <c r="X269" t="s">
        <v>2298</v>
      </c>
      <c r="Y269" s="30" t="s">
        <v>1844</v>
      </c>
      <c r="Z269" s="30" t="s">
        <v>506</v>
      </c>
      <c r="AA269" s="30" t="s">
        <v>1990</v>
      </c>
      <c r="AB269" s="30" t="s">
        <v>507</v>
      </c>
      <c r="AC269" s="30" t="s">
        <v>508</v>
      </c>
    </row>
    <row r="270" spans="1:29" ht="12.75" hidden="1">
      <c r="A270" s="31" t="s">
        <v>1846</v>
      </c>
      <c r="B270" s="65" t="s">
        <v>1847</v>
      </c>
      <c r="C270" s="72">
        <v>0</v>
      </c>
      <c r="D270" s="72">
        <v>0</v>
      </c>
      <c r="E270" s="72">
        <v>0</v>
      </c>
      <c r="F270" s="72">
        <v>0</v>
      </c>
      <c r="G270" s="72">
        <v>0</v>
      </c>
      <c r="H270" s="72">
        <v>0</v>
      </c>
      <c r="X270" t="s">
        <v>2298</v>
      </c>
      <c r="Y270" s="30" t="s">
        <v>1846</v>
      </c>
      <c r="Z270" s="30" t="s">
        <v>506</v>
      </c>
      <c r="AA270" s="30" t="s">
        <v>1990</v>
      </c>
      <c r="AB270" s="30" t="s">
        <v>507</v>
      </c>
      <c r="AC270" s="30" t="s">
        <v>508</v>
      </c>
    </row>
    <row r="271" spans="1:29" ht="38.25" hidden="1">
      <c r="A271" s="31" t="s">
        <v>1848</v>
      </c>
      <c r="B271" s="65" t="s">
        <v>1849</v>
      </c>
      <c r="C271" s="72">
        <v>0</v>
      </c>
      <c r="D271" s="72">
        <v>0</v>
      </c>
      <c r="E271" s="72">
        <v>0</v>
      </c>
      <c r="F271" s="72">
        <v>0</v>
      </c>
      <c r="G271" s="72">
        <v>0</v>
      </c>
      <c r="H271" s="72">
        <v>0</v>
      </c>
      <c r="X271" t="s">
        <v>2298</v>
      </c>
      <c r="Y271" s="30" t="s">
        <v>1848</v>
      </c>
      <c r="Z271" s="30" t="s">
        <v>506</v>
      </c>
      <c r="AA271" s="30" t="s">
        <v>1990</v>
      </c>
      <c r="AB271" s="30" t="s">
        <v>507</v>
      </c>
      <c r="AC271" s="30" t="s">
        <v>508</v>
      </c>
    </row>
    <row r="272" spans="1:30" ht="12.75" hidden="1">
      <c r="A272" s="31" t="s">
        <v>1850</v>
      </c>
      <c r="B272" s="64" t="s">
        <v>1851</v>
      </c>
      <c r="C272" s="72">
        <v>0</v>
      </c>
      <c r="D272" s="72">
        <v>0</v>
      </c>
      <c r="E272" s="72">
        <v>0</v>
      </c>
      <c r="F272" s="72">
        <v>0</v>
      </c>
      <c r="G272" s="72">
        <v>0</v>
      </c>
      <c r="H272" s="72">
        <v>0</v>
      </c>
      <c r="X272" t="s">
        <v>2298</v>
      </c>
      <c r="Y272" s="30" t="s">
        <v>1850</v>
      </c>
      <c r="Z272" s="30" t="s">
        <v>506</v>
      </c>
      <c r="AA272" s="30" t="s">
        <v>1943</v>
      </c>
      <c r="AB272" s="30" t="s">
        <v>507</v>
      </c>
      <c r="AC272" s="30" t="s">
        <v>508</v>
      </c>
      <c r="AD272">
        <f>AD273+AD274+AD275+AD276+AD277+AD278+AD279+AD280+AD281</f>
        <v>0</v>
      </c>
    </row>
    <row r="273" spans="1:29" ht="12.75" hidden="1">
      <c r="A273" s="31" t="s">
        <v>1852</v>
      </c>
      <c r="B273" s="65" t="s">
        <v>1853</v>
      </c>
      <c r="C273" s="72">
        <v>0</v>
      </c>
      <c r="D273" s="72">
        <v>0</v>
      </c>
      <c r="E273" s="72">
        <v>0</v>
      </c>
      <c r="F273" s="72">
        <v>0</v>
      </c>
      <c r="G273" s="72">
        <v>0</v>
      </c>
      <c r="H273" s="72">
        <v>0</v>
      </c>
      <c r="X273" t="s">
        <v>2298</v>
      </c>
      <c r="Y273" s="30" t="s">
        <v>1852</v>
      </c>
      <c r="Z273" s="30" t="s">
        <v>506</v>
      </c>
      <c r="AA273" s="30" t="s">
        <v>1850</v>
      </c>
      <c r="AB273" s="30" t="s">
        <v>507</v>
      </c>
      <c r="AC273" s="30" t="s">
        <v>508</v>
      </c>
    </row>
    <row r="274" spans="1:29" ht="12.75" hidden="1">
      <c r="A274" s="31" t="s">
        <v>1854</v>
      </c>
      <c r="B274" s="65" t="s">
        <v>1855</v>
      </c>
      <c r="C274" s="72">
        <v>0</v>
      </c>
      <c r="D274" s="72">
        <v>0</v>
      </c>
      <c r="E274" s="72">
        <v>0</v>
      </c>
      <c r="F274" s="72">
        <v>0</v>
      </c>
      <c r="G274" s="72">
        <v>0</v>
      </c>
      <c r="H274" s="72">
        <v>0</v>
      </c>
      <c r="X274" t="s">
        <v>2298</v>
      </c>
      <c r="Y274" s="30" t="s">
        <v>1854</v>
      </c>
      <c r="Z274" s="30" t="s">
        <v>506</v>
      </c>
      <c r="AA274" s="30" t="s">
        <v>1850</v>
      </c>
      <c r="AB274" s="30" t="s">
        <v>507</v>
      </c>
      <c r="AC274" s="30" t="s">
        <v>508</v>
      </c>
    </row>
    <row r="275" spans="1:29" ht="12.75" hidden="1">
      <c r="A275" s="31" t="s">
        <v>1856</v>
      </c>
      <c r="B275" s="65" t="s">
        <v>1857</v>
      </c>
      <c r="C275" s="72">
        <v>0</v>
      </c>
      <c r="D275" s="72">
        <v>0</v>
      </c>
      <c r="E275" s="72">
        <v>0</v>
      </c>
      <c r="F275" s="72">
        <v>0</v>
      </c>
      <c r="G275" s="72">
        <v>0</v>
      </c>
      <c r="H275" s="72">
        <v>0</v>
      </c>
      <c r="X275" t="s">
        <v>2298</v>
      </c>
      <c r="Y275" s="30" t="s">
        <v>1856</v>
      </c>
      <c r="Z275" s="30" t="s">
        <v>506</v>
      </c>
      <c r="AA275" s="30" t="s">
        <v>1850</v>
      </c>
      <c r="AB275" s="30" t="s">
        <v>507</v>
      </c>
      <c r="AC275" s="30" t="s">
        <v>508</v>
      </c>
    </row>
    <row r="276" spans="1:29" ht="12.75" hidden="1">
      <c r="A276" s="31" t="s">
        <v>1858</v>
      </c>
      <c r="B276" s="65" t="s">
        <v>1859</v>
      </c>
      <c r="C276" s="72">
        <v>0</v>
      </c>
      <c r="D276" s="72">
        <v>0</v>
      </c>
      <c r="E276" s="72">
        <v>0</v>
      </c>
      <c r="F276" s="72">
        <v>0</v>
      </c>
      <c r="G276" s="72">
        <v>0</v>
      </c>
      <c r="H276" s="72">
        <v>0</v>
      </c>
      <c r="X276" t="s">
        <v>2298</v>
      </c>
      <c r="Y276" s="30" t="s">
        <v>1858</v>
      </c>
      <c r="Z276" s="30" t="s">
        <v>506</v>
      </c>
      <c r="AA276" s="30" t="s">
        <v>1850</v>
      </c>
      <c r="AB276" s="30" t="s">
        <v>509</v>
      </c>
      <c r="AC276" s="30" t="s">
        <v>508</v>
      </c>
    </row>
    <row r="277" spans="1:29" ht="12.75" hidden="1">
      <c r="A277" s="31" t="s">
        <v>1860</v>
      </c>
      <c r="B277" s="65" t="s">
        <v>1861</v>
      </c>
      <c r="C277" s="72">
        <v>0</v>
      </c>
      <c r="D277" s="72">
        <v>0</v>
      </c>
      <c r="E277" s="72" t="s">
        <v>1022</v>
      </c>
      <c r="F277" s="72">
        <v>0</v>
      </c>
      <c r="G277" s="72" t="s">
        <v>1022</v>
      </c>
      <c r="H277" s="72">
        <v>0</v>
      </c>
      <c r="X277" t="s">
        <v>2298</v>
      </c>
      <c r="Y277" s="30" t="s">
        <v>1860</v>
      </c>
      <c r="Z277" s="30" t="s">
        <v>506</v>
      </c>
      <c r="AA277" s="30" t="s">
        <v>1850</v>
      </c>
      <c r="AB277" s="30" t="s">
        <v>507</v>
      </c>
      <c r="AC277" s="30" t="s">
        <v>2087</v>
      </c>
    </row>
    <row r="278" spans="1:29" ht="12.75" hidden="1">
      <c r="A278" s="31" t="s">
        <v>1862</v>
      </c>
      <c r="B278" s="65" t="s">
        <v>1863</v>
      </c>
      <c r="C278" s="72">
        <v>0</v>
      </c>
      <c r="D278" s="72">
        <v>0</v>
      </c>
      <c r="E278" s="72">
        <v>0</v>
      </c>
      <c r="F278" s="72">
        <v>0</v>
      </c>
      <c r="G278" s="72">
        <v>0</v>
      </c>
      <c r="H278" s="72">
        <v>0</v>
      </c>
      <c r="X278" t="s">
        <v>2298</v>
      </c>
      <c r="Y278" s="30" t="s">
        <v>1862</v>
      </c>
      <c r="Z278" s="30" t="s">
        <v>506</v>
      </c>
      <c r="AA278" s="30" t="s">
        <v>1850</v>
      </c>
      <c r="AB278" s="30" t="s">
        <v>507</v>
      </c>
      <c r="AC278" s="30" t="s">
        <v>508</v>
      </c>
    </row>
    <row r="279" spans="1:29" ht="25.5" hidden="1">
      <c r="A279" s="31" t="s">
        <v>1864</v>
      </c>
      <c r="B279" s="65" t="s">
        <v>1865</v>
      </c>
      <c r="C279" s="72">
        <v>0</v>
      </c>
      <c r="D279" s="72">
        <v>0</v>
      </c>
      <c r="E279" s="72">
        <v>0</v>
      </c>
      <c r="F279" s="72">
        <v>0</v>
      </c>
      <c r="G279" s="72">
        <v>0</v>
      </c>
      <c r="H279" s="72">
        <v>0</v>
      </c>
      <c r="X279" t="s">
        <v>2298</v>
      </c>
      <c r="Y279" s="30" t="s">
        <v>1864</v>
      </c>
      <c r="Z279" s="30" t="s">
        <v>506</v>
      </c>
      <c r="AA279" s="30" t="s">
        <v>1850</v>
      </c>
      <c r="AB279" s="30" t="s">
        <v>507</v>
      </c>
      <c r="AC279" s="30" t="s">
        <v>508</v>
      </c>
    </row>
    <row r="280" spans="1:29" ht="12.75" hidden="1">
      <c r="A280" s="31" t="s">
        <v>1866</v>
      </c>
      <c r="B280" s="65" t="s">
        <v>1867</v>
      </c>
      <c r="C280" s="72">
        <v>0</v>
      </c>
      <c r="D280" s="72">
        <v>0</v>
      </c>
      <c r="E280" s="72">
        <v>0</v>
      </c>
      <c r="F280" s="72">
        <v>0</v>
      </c>
      <c r="G280" s="72">
        <v>0</v>
      </c>
      <c r="H280" s="72">
        <v>0</v>
      </c>
      <c r="X280" t="s">
        <v>2298</v>
      </c>
      <c r="Y280" s="30" t="s">
        <v>1866</v>
      </c>
      <c r="Z280" s="30" t="s">
        <v>506</v>
      </c>
      <c r="AA280" s="30" t="s">
        <v>1850</v>
      </c>
      <c r="AB280" s="30" t="s">
        <v>507</v>
      </c>
      <c r="AC280" s="30" t="s">
        <v>508</v>
      </c>
    </row>
    <row r="281" spans="1:29" ht="12.75" hidden="1">
      <c r="A281" s="31" t="s">
        <v>1868</v>
      </c>
      <c r="B281" s="65" t="s">
        <v>832</v>
      </c>
      <c r="C281" s="72">
        <v>0</v>
      </c>
      <c r="D281" s="72">
        <v>0</v>
      </c>
      <c r="E281" s="72">
        <v>0</v>
      </c>
      <c r="F281" s="72">
        <v>0</v>
      </c>
      <c r="G281" s="72">
        <v>0</v>
      </c>
      <c r="H281" s="72">
        <v>0</v>
      </c>
      <c r="X281" t="s">
        <v>2298</v>
      </c>
      <c r="Y281" s="30" t="s">
        <v>1868</v>
      </c>
      <c r="Z281" s="30" t="s">
        <v>506</v>
      </c>
      <c r="AA281" s="30" t="s">
        <v>1850</v>
      </c>
      <c r="AB281" s="30" t="s">
        <v>507</v>
      </c>
      <c r="AC281" s="30" t="s">
        <v>508</v>
      </c>
    </row>
    <row r="282" spans="1:30" ht="25.5" hidden="1">
      <c r="A282" s="31" t="s">
        <v>833</v>
      </c>
      <c r="B282" s="63" t="s">
        <v>834</v>
      </c>
      <c r="C282" s="72">
        <v>0</v>
      </c>
      <c r="D282" s="72">
        <v>0</v>
      </c>
      <c r="E282" s="72">
        <v>0</v>
      </c>
      <c r="F282" s="72">
        <v>0</v>
      </c>
      <c r="G282" s="72">
        <v>0</v>
      </c>
      <c r="H282" s="72">
        <v>0</v>
      </c>
      <c r="X282" t="s">
        <v>2298</v>
      </c>
      <c r="Y282" s="30" t="s">
        <v>833</v>
      </c>
      <c r="Z282" s="30" t="s">
        <v>506</v>
      </c>
      <c r="AA282" s="30" t="s">
        <v>1942</v>
      </c>
      <c r="AB282" s="30" t="s">
        <v>507</v>
      </c>
      <c r="AC282" s="30" t="s">
        <v>508</v>
      </c>
      <c r="AD282">
        <f>AD283+AD292+AD293+AD294+AD295+AD296</f>
        <v>0</v>
      </c>
    </row>
    <row r="283" spans="1:30" ht="25.5" hidden="1">
      <c r="A283" s="31" t="s">
        <v>835</v>
      </c>
      <c r="B283" s="64" t="s">
        <v>836</v>
      </c>
      <c r="C283" s="72">
        <v>0</v>
      </c>
      <c r="D283" s="72">
        <v>0</v>
      </c>
      <c r="E283" s="72">
        <v>0</v>
      </c>
      <c r="F283" s="72">
        <v>0</v>
      </c>
      <c r="G283" s="72">
        <v>0</v>
      </c>
      <c r="H283" s="72">
        <v>0</v>
      </c>
      <c r="X283" t="s">
        <v>2298</v>
      </c>
      <c r="Y283" s="30" t="s">
        <v>835</v>
      </c>
      <c r="Z283" s="30" t="s">
        <v>506</v>
      </c>
      <c r="AA283" s="30" t="s">
        <v>833</v>
      </c>
      <c r="AB283" s="30" t="s">
        <v>507</v>
      </c>
      <c r="AC283" s="30" t="s">
        <v>508</v>
      </c>
      <c r="AD283">
        <f>AD284+AD285+AD286+AD287+AD288+AD289+AD290+AD291</f>
        <v>0</v>
      </c>
    </row>
    <row r="284" spans="1:29" ht="12.75" hidden="1">
      <c r="A284" s="31" t="s">
        <v>2137</v>
      </c>
      <c r="B284" s="65" t="s">
        <v>2138</v>
      </c>
      <c r="C284" s="72">
        <v>0</v>
      </c>
      <c r="D284" s="72">
        <v>0</v>
      </c>
      <c r="E284" s="72">
        <v>0</v>
      </c>
      <c r="F284" s="72" t="s">
        <v>1022</v>
      </c>
      <c r="G284" s="72">
        <v>0</v>
      </c>
      <c r="H284" s="72" t="s">
        <v>1022</v>
      </c>
      <c r="X284" t="s">
        <v>2298</v>
      </c>
      <c r="Y284" s="30" t="s">
        <v>2137</v>
      </c>
      <c r="Z284" s="30" t="s">
        <v>506</v>
      </c>
      <c r="AA284" s="30" t="s">
        <v>835</v>
      </c>
      <c r="AB284" s="30" t="s">
        <v>2088</v>
      </c>
      <c r="AC284" s="30" t="s">
        <v>508</v>
      </c>
    </row>
    <row r="285" spans="1:29" ht="51" hidden="1">
      <c r="A285" s="31" t="s">
        <v>837</v>
      </c>
      <c r="B285" s="65" t="s">
        <v>2139</v>
      </c>
      <c r="C285" s="72">
        <v>0</v>
      </c>
      <c r="D285" s="72">
        <v>0</v>
      </c>
      <c r="E285" s="72">
        <v>0</v>
      </c>
      <c r="F285" s="72">
        <v>0</v>
      </c>
      <c r="G285" s="72">
        <v>0</v>
      </c>
      <c r="H285" s="72">
        <v>0</v>
      </c>
      <c r="X285" t="s">
        <v>2298</v>
      </c>
      <c r="Y285" s="30" t="s">
        <v>837</v>
      </c>
      <c r="Z285" s="30" t="s">
        <v>506</v>
      </c>
      <c r="AA285" s="30" t="s">
        <v>835</v>
      </c>
      <c r="AB285" s="30" t="s">
        <v>2246</v>
      </c>
      <c r="AC285" s="30" t="s">
        <v>508</v>
      </c>
    </row>
    <row r="286" spans="1:29" ht="25.5" hidden="1">
      <c r="A286" s="31" t="s">
        <v>838</v>
      </c>
      <c r="B286" s="65" t="s">
        <v>839</v>
      </c>
      <c r="C286" s="72">
        <v>0</v>
      </c>
      <c r="D286" s="72">
        <v>0</v>
      </c>
      <c r="E286" s="72">
        <v>0</v>
      </c>
      <c r="F286" s="72">
        <v>0</v>
      </c>
      <c r="G286" s="72">
        <v>0</v>
      </c>
      <c r="H286" s="72">
        <v>0</v>
      </c>
      <c r="X286" t="s">
        <v>2298</v>
      </c>
      <c r="Y286" s="30" t="s">
        <v>838</v>
      </c>
      <c r="Z286" s="30" t="s">
        <v>506</v>
      </c>
      <c r="AA286" s="30" t="s">
        <v>835</v>
      </c>
      <c r="AB286" s="30" t="s">
        <v>507</v>
      </c>
      <c r="AC286" s="30" t="s">
        <v>508</v>
      </c>
    </row>
    <row r="287" spans="1:29" ht="25.5" hidden="1">
      <c r="A287" s="31" t="s">
        <v>840</v>
      </c>
      <c r="B287" s="65" t="s">
        <v>841</v>
      </c>
      <c r="C287" s="72">
        <v>0</v>
      </c>
      <c r="D287" s="72">
        <v>0</v>
      </c>
      <c r="E287" s="72">
        <v>0</v>
      </c>
      <c r="F287" s="72">
        <v>0</v>
      </c>
      <c r="G287" s="72">
        <v>0</v>
      </c>
      <c r="H287" s="72">
        <v>0</v>
      </c>
      <c r="X287" t="s">
        <v>2298</v>
      </c>
      <c r="Y287" s="30" t="s">
        <v>840</v>
      </c>
      <c r="Z287" s="30" t="s">
        <v>506</v>
      </c>
      <c r="AA287" s="30" t="s">
        <v>835</v>
      </c>
      <c r="AB287" s="30" t="s">
        <v>507</v>
      </c>
      <c r="AC287" s="30" t="s">
        <v>508</v>
      </c>
    </row>
    <row r="288" spans="1:29" ht="25.5" hidden="1">
      <c r="A288" s="31" t="s">
        <v>842</v>
      </c>
      <c r="B288" s="65" t="s">
        <v>843</v>
      </c>
      <c r="C288" s="72">
        <v>0</v>
      </c>
      <c r="D288" s="72">
        <v>0</v>
      </c>
      <c r="E288" s="72">
        <v>0</v>
      </c>
      <c r="F288" s="72">
        <v>0</v>
      </c>
      <c r="G288" s="72">
        <v>0</v>
      </c>
      <c r="H288" s="72">
        <v>0</v>
      </c>
      <c r="X288" t="s">
        <v>2298</v>
      </c>
      <c r="Y288" s="30" t="s">
        <v>842</v>
      </c>
      <c r="Z288" s="30" t="s">
        <v>506</v>
      </c>
      <c r="AA288" s="30" t="s">
        <v>835</v>
      </c>
      <c r="AB288" s="30" t="s">
        <v>507</v>
      </c>
      <c r="AC288" s="30" t="s">
        <v>508</v>
      </c>
    </row>
    <row r="289" spans="1:29" ht="25.5" hidden="1">
      <c r="A289" s="31" t="s">
        <v>2140</v>
      </c>
      <c r="B289" s="65" t="s">
        <v>2141</v>
      </c>
      <c r="C289" s="72">
        <v>0</v>
      </c>
      <c r="D289" s="72">
        <v>0</v>
      </c>
      <c r="E289" s="72">
        <v>0</v>
      </c>
      <c r="F289" s="72">
        <v>0</v>
      </c>
      <c r="G289" s="72">
        <v>0</v>
      </c>
      <c r="H289" s="72">
        <v>0</v>
      </c>
      <c r="X289" t="s">
        <v>2298</v>
      </c>
      <c r="Y289" s="30" t="s">
        <v>2140</v>
      </c>
      <c r="Z289" s="30" t="s">
        <v>506</v>
      </c>
      <c r="AA289" s="30" t="s">
        <v>835</v>
      </c>
      <c r="AB289" s="30" t="s">
        <v>2246</v>
      </c>
      <c r="AC289" s="30" t="s">
        <v>508</v>
      </c>
    </row>
    <row r="290" spans="1:29" ht="25.5" hidden="1">
      <c r="A290" s="31" t="s">
        <v>2142</v>
      </c>
      <c r="B290" s="65" t="s">
        <v>2143</v>
      </c>
      <c r="C290" s="72">
        <v>0</v>
      </c>
      <c r="D290" s="72">
        <v>0</v>
      </c>
      <c r="E290" s="72">
        <v>0</v>
      </c>
      <c r="F290" s="72">
        <v>0</v>
      </c>
      <c r="G290" s="72">
        <v>0</v>
      </c>
      <c r="H290" s="72">
        <v>0</v>
      </c>
      <c r="X290" t="s">
        <v>2298</v>
      </c>
      <c r="Y290" s="30" t="s">
        <v>2142</v>
      </c>
      <c r="Z290" s="30" t="s">
        <v>506</v>
      </c>
      <c r="AA290" s="30" t="s">
        <v>835</v>
      </c>
      <c r="AB290" s="30" t="s">
        <v>2246</v>
      </c>
      <c r="AC290" s="30" t="s">
        <v>508</v>
      </c>
    </row>
    <row r="291" spans="1:29" ht="25.5" hidden="1">
      <c r="A291" s="31" t="s">
        <v>844</v>
      </c>
      <c r="B291" s="65" t="s">
        <v>845</v>
      </c>
      <c r="C291" s="72">
        <v>0</v>
      </c>
      <c r="D291" s="72">
        <v>0</v>
      </c>
      <c r="E291" s="72">
        <v>0</v>
      </c>
      <c r="F291" s="72">
        <v>0</v>
      </c>
      <c r="G291" s="72">
        <v>0</v>
      </c>
      <c r="H291" s="72">
        <v>0</v>
      </c>
      <c r="X291" t="s">
        <v>2298</v>
      </c>
      <c r="Y291" s="30" t="s">
        <v>844</v>
      </c>
      <c r="Z291" s="30" t="s">
        <v>506</v>
      </c>
      <c r="AA291" s="30" t="s">
        <v>835</v>
      </c>
      <c r="AB291" s="30" t="s">
        <v>507</v>
      </c>
      <c r="AC291" s="30" t="s">
        <v>508</v>
      </c>
    </row>
    <row r="292" spans="1:29" ht="25.5" hidden="1">
      <c r="A292" s="31" t="s">
        <v>63</v>
      </c>
      <c r="B292" s="64" t="s">
        <v>64</v>
      </c>
      <c r="C292" s="72">
        <v>0</v>
      </c>
      <c r="D292" s="72">
        <v>0</v>
      </c>
      <c r="E292" s="72">
        <v>0</v>
      </c>
      <c r="F292" s="72">
        <v>0</v>
      </c>
      <c r="G292" s="72">
        <v>0</v>
      </c>
      <c r="H292" s="72">
        <v>0</v>
      </c>
      <c r="X292" t="s">
        <v>2298</v>
      </c>
      <c r="Y292" s="30" t="s">
        <v>63</v>
      </c>
      <c r="Z292" s="30" t="s">
        <v>506</v>
      </c>
      <c r="AA292" s="30" t="s">
        <v>833</v>
      </c>
      <c r="AB292" s="30" t="s">
        <v>507</v>
      </c>
      <c r="AC292" s="30" t="s">
        <v>508</v>
      </c>
    </row>
    <row r="293" spans="1:29" ht="25.5" hidden="1">
      <c r="A293" s="31" t="s">
        <v>65</v>
      </c>
      <c r="B293" s="64" t="s">
        <v>66</v>
      </c>
      <c r="C293" s="72">
        <v>0</v>
      </c>
      <c r="D293" s="72">
        <v>0</v>
      </c>
      <c r="E293" s="72">
        <v>0</v>
      </c>
      <c r="F293" s="72">
        <v>0</v>
      </c>
      <c r="G293" s="72">
        <v>0</v>
      </c>
      <c r="H293" s="72">
        <v>0</v>
      </c>
      <c r="X293" t="s">
        <v>2298</v>
      </c>
      <c r="Y293" s="30" t="s">
        <v>65</v>
      </c>
      <c r="Z293" s="30" t="s">
        <v>506</v>
      </c>
      <c r="AA293" s="30" t="s">
        <v>833</v>
      </c>
      <c r="AB293" s="30" t="s">
        <v>507</v>
      </c>
      <c r="AC293" s="30" t="s">
        <v>508</v>
      </c>
    </row>
    <row r="294" spans="1:29" ht="51" hidden="1">
      <c r="A294" s="31" t="s">
        <v>67</v>
      </c>
      <c r="B294" s="64" t="s">
        <v>68</v>
      </c>
      <c r="C294" s="72">
        <v>0</v>
      </c>
      <c r="D294" s="72">
        <v>0</v>
      </c>
      <c r="E294" s="72">
        <v>0</v>
      </c>
      <c r="F294" s="72">
        <v>0</v>
      </c>
      <c r="G294" s="72">
        <v>0</v>
      </c>
      <c r="H294" s="72">
        <v>0</v>
      </c>
      <c r="X294" t="s">
        <v>2298</v>
      </c>
      <c r="Y294" s="30" t="s">
        <v>67</v>
      </c>
      <c r="Z294" s="30" t="s">
        <v>506</v>
      </c>
      <c r="AA294" s="30" t="s">
        <v>833</v>
      </c>
      <c r="AB294" s="30" t="s">
        <v>510</v>
      </c>
      <c r="AC294" s="30" t="s">
        <v>508</v>
      </c>
    </row>
    <row r="295" spans="1:29" ht="12.75" hidden="1">
      <c r="A295" s="31" t="s">
        <v>69</v>
      </c>
      <c r="B295" s="64" t="s">
        <v>70</v>
      </c>
      <c r="C295" s="72">
        <v>0</v>
      </c>
      <c r="D295" s="72">
        <v>0</v>
      </c>
      <c r="E295" s="72">
        <v>0</v>
      </c>
      <c r="F295" s="72">
        <v>0</v>
      </c>
      <c r="G295" s="72">
        <v>0</v>
      </c>
      <c r="H295" s="72">
        <v>0</v>
      </c>
      <c r="X295" t="s">
        <v>2298</v>
      </c>
      <c r="Y295" s="30" t="s">
        <v>69</v>
      </c>
      <c r="Z295" s="30" t="s">
        <v>506</v>
      </c>
      <c r="AA295" s="30" t="s">
        <v>833</v>
      </c>
      <c r="AB295" s="30" t="s">
        <v>507</v>
      </c>
      <c r="AC295" s="30" t="s">
        <v>508</v>
      </c>
    </row>
    <row r="296" spans="1:30" ht="25.5" hidden="1">
      <c r="A296" s="31" t="s">
        <v>71</v>
      </c>
      <c r="B296" s="64" t="s">
        <v>46</v>
      </c>
      <c r="C296" s="72">
        <v>0</v>
      </c>
      <c r="D296" s="72">
        <v>0</v>
      </c>
      <c r="E296" s="72">
        <v>0</v>
      </c>
      <c r="F296" s="72">
        <v>0</v>
      </c>
      <c r="G296" s="72">
        <v>0</v>
      </c>
      <c r="H296" s="72">
        <v>0</v>
      </c>
      <c r="X296" t="s">
        <v>2298</v>
      </c>
      <c r="Y296" s="30" t="s">
        <v>71</v>
      </c>
      <c r="Z296" s="30" t="s">
        <v>506</v>
      </c>
      <c r="AA296" s="30" t="s">
        <v>833</v>
      </c>
      <c r="AB296" s="30" t="s">
        <v>507</v>
      </c>
      <c r="AC296" s="30" t="s">
        <v>508</v>
      </c>
      <c r="AD296">
        <f>AD297+AD298+AD299+AD300+AD301</f>
        <v>0</v>
      </c>
    </row>
    <row r="297" spans="1:29" ht="25.5" hidden="1">
      <c r="A297" s="31" t="s">
        <v>2144</v>
      </c>
      <c r="B297" s="65" t="s">
        <v>2145</v>
      </c>
      <c r="C297" s="72">
        <v>0</v>
      </c>
      <c r="D297" s="72">
        <v>0</v>
      </c>
      <c r="E297" s="72">
        <v>0</v>
      </c>
      <c r="F297" s="72">
        <v>0</v>
      </c>
      <c r="G297" s="72">
        <v>0</v>
      </c>
      <c r="H297" s="72">
        <v>0</v>
      </c>
      <c r="X297" t="s">
        <v>2298</v>
      </c>
      <c r="Y297" s="30" t="s">
        <v>2144</v>
      </c>
      <c r="Z297" s="30" t="s">
        <v>506</v>
      </c>
      <c r="AA297" s="30" t="s">
        <v>71</v>
      </c>
      <c r="AB297" s="30" t="s">
        <v>2246</v>
      </c>
      <c r="AC297" s="30" t="s">
        <v>508</v>
      </c>
    </row>
    <row r="298" spans="1:29" ht="25.5" hidden="1">
      <c r="A298" s="31" t="s">
        <v>2146</v>
      </c>
      <c r="B298" s="65" t="s">
        <v>2147</v>
      </c>
      <c r="C298" s="72">
        <v>0</v>
      </c>
      <c r="D298" s="72">
        <v>0</v>
      </c>
      <c r="E298" s="72">
        <v>0</v>
      </c>
      <c r="F298" s="72">
        <v>0</v>
      </c>
      <c r="G298" s="72">
        <v>0</v>
      </c>
      <c r="H298" s="72">
        <v>0</v>
      </c>
      <c r="X298" t="s">
        <v>2298</v>
      </c>
      <c r="Y298" s="30" t="s">
        <v>2146</v>
      </c>
      <c r="Z298" s="30" t="s">
        <v>506</v>
      </c>
      <c r="AA298" s="30" t="s">
        <v>71</v>
      </c>
      <c r="AB298" s="30" t="s">
        <v>2246</v>
      </c>
      <c r="AC298" s="30" t="s">
        <v>508</v>
      </c>
    </row>
    <row r="299" spans="1:29" ht="25.5" hidden="1">
      <c r="A299" s="31" t="s">
        <v>2148</v>
      </c>
      <c r="B299" s="65" t="s">
        <v>2149</v>
      </c>
      <c r="C299" s="72">
        <v>0</v>
      </c>
      <c r="D299" s="72">
        <v>0</v>
      </c>
      <c r="E299" s="72">
        <v>0</v>
      </c>
      <c r="F299" s="72">
        <v>0</v>
      </c>
      <c r="G299" s="72">
        <v>0</v>
      </c>
      <c r="H299" s="72">
        <v>0</v>
      </c>
      <c r="X299" t="s">
        <v>2298</v>
      </c>
      <c r="Y299" s="30" t="s">
        <v>2148</v>
      </c>
      <c r="Z299" s="30" t="s">
        <v>506</v>
      </c>
      <c r="AA299" s="30" t="s">
        <v>71</v>
      </c>
      <c r="AB299" s="30" t="s">
        <v>2246</v>
      </c>
      <c r="AC299" s="30" t="s">
        <v>508</v>
      </c>
    </row>
    <row r="300" spans="1:29" ht="25.5" hidden="1">
      <c r="A300" s="31" t="s">
        <v>2150</v>
      </c>
      <c r="B300" s="65" t="s">
        <v>2151</v>
      </c>
      <c r="C300" s="72">
        <v>0</v>
      </c>
      <c r="D300" s="72">
        <v>0</v>
      </c>
      <c r="E300" s="72">
        <v>0</v>
      </c>
      <c r="F300" s="72">
        <v>0</v>
      </c>
      <c r="G300" s="72">
        <v>0</v>
      </c>
      <c r="H300" s="72">
        <v>0</v>
      </c>
      <c r="X300" t="s">
        <v>2298</v>
      </c>
      <c r="Y300" s="30" t="s">
        <v>2150</v>
      </c>
      <c r="Z300" s="30" t="s">
        <v>506</v>
      </c>
      <c r="AA300" s="30" t="s">
        <v>71</v>
      </c>
      <c r="AB300" s="30" t="s">
        <v>2246</v>
      </c>
      <c r="AC300" s="30" t="s">
        <v>508</v>
      </c>
    </row>
    <row r="301" spans="1:29" ht="38.25" hidden="1">
      <c r="A301" s="31" t="s">
        <v>2152</v>
      </c>
      <c r="B301" s="65" t="s">
        <v>2153</v>
      </c>
      <c r="C301" s="72">
        <v>0</v>
      </c>
      <c r="D301" s="72">
        <v>0</v>
      </c>
      <c r="E301" s="72">
        <v>0</v>
      </c>
      <c r="F301" s="72">
        <v>0</v>
      </c>
      <c r="G301" s="72">
        <v>0</v>
      </c>
      <c r="H301" s="72">
        <v>0</v>
      </c>
      <c r="X301" t="s">
        <v>2298</v>
      </c>
      <c r="Y301" s="30" t="s">
        <v>2152</v>
      </c>
      <c r="Z301" s="30" t="s">
        <v>506</v>
      </c>
      <c r="AA301" s="30" t="s">
        <v>71</v>
      </c>
      <c r="AB301" s="30" t="s">
        <v>2246</v>
      </c>
      <c r="AC301" s="30" t="s">
        <v>508</v>
      </c>
    </row>
    <row r="302" spans="1:30" ht="12.75" hidden="1">
      <c r="A302" s="31" t="s">
        <v>47</v>
      </c>
      <c r="B302" s="63" t="s">
        <v>48</v>
      </c>
      <c r="C302" s="72">
        <v>0</v>
      </c>
      <c r="D302" s="72">
        <v>0</v>
      </c>
      <c r="E302" s="72">
        <v>0</v>
      </c>
      <c r="F302" s="72">
        <v>0</v>
      </c>
      <c r="G302" s="72">
        <v>0</v>
      </c>
      <c r="H302" s="72">
        <v>0</v>
      </c>
      <c r="X302" t="s">
        <v>2298</v>
      </c>
      <c r="Y302" s="30" t="s">
        <v>47</v>
      </c>
      <c r="Z302" s="30" t="s">
        <v>506</v>
      </c>
      <c r="AA302" s="30" t="s">
        <v>1942</v>
      </c>
      <c r="AB302" s="30" t="s">
        <v>507</v>
      </c>
      <c r="AC302" s="30" t="s">
        <v>508</v>
      </c>
      <c r="AD302">
        <f>AD303+AD306+AD307+AD308+AD314+AD315+AD320</f>
        <v>0</v>
      </c>
    </row>
    <row r="303" spans="1:30" ht="12.75" hidden="1">
      <c r="A303" s="31" t="s">
        <v>49</v>
      </c>
      <c r="B303" s="64" t="s">
        <v>50</v>
      </c>
      <c r="C303" s="72">
        <v>0</v>
      </c>
      <c r="D303" s="72">
        <v>0</v>
      </c>
      <c r="E303" s="72">
        <v>0</v>
      </c>
      <c r="F303" s="72">
        <v>0</v>
      </c>
      <c r="G303" s="72">
        <v>0</v>
      </c>
      <c r="H303" s="72">
        <v>0</v>
      </c>
      <c r="X303" t="s">
        <v>2298</v>
      </c>
      <c r="Y303" s="30" t="s">
        <v>49</v>
      </c>
      <c r="Z303" s="30" t="s">
        <v>506</v>
      </c>
      <c r="AA303" s="30" t="s">
        <v>47</v>
      </c>
      <c r="AB303" s="30" t="s">
        <v>507</v>
      </c>
      <c r="AC303" s="30" t="s">
        <v>508</v>
      </c>
      <c r="AD303">
        <f>AD304+AD305</f>
        <v>0</v>
      </c>
    </row>
    <row r="304" spans="1:29" ht="25.5" hidden="1">
      <c r="A304" s="31" t="s">
        <v>51</v>
      </c>
      <c r="B304" s="65" t="s">
        <v>52</v>
      </c>
      <c r="C304" s="72">
        <v>0</v>
      </c>
      <c r="D304" s="72">
        <v>0</v>
      </c>
      <c r="E304" s="72">
        <v>0</v>
      </c>
      <c r="F304" s="72">
        <v>0</v>
      </c>
      <c r="G304" s="72">
        <v>0</v>
      </c>
      <c r="H304" s="72">
        <v>0</v>
      </c>
      <c r="X304" t="s">
        <v>2298</v>
      </c>
      <c r="Y304" s="30" t="s">
        <v>51</v>
      </c>
      <c r="Z304" s="30" t="s">
        <v>506</v>
      </c>
      <c r="AA304" s="30" t="s">
        <v>49</v>
      </c>
      <c r="AB304" s="30" t="s">
        <v>507</v>
      </c>
      <c r="AC304" s="30" t="s">
        <v>508</v>
      </c>
    </row>
    <row r="305" spans="1:29" ht="25.5" hidden="1">
      <c r="A305" s="31" t="s">
        <v>53</v>
      </c>
      <c r="B305" s="65" t="s">
        <v>54</v>
      </c>
      <c r="C305" s="72">
        <v>0</v>
      </c>
      <c r="D305" s="72">
        <v>0</v>
      </c>
      <c r="E305" s="72">
        <v>0</v>
      </c>
      <c r="F305" s="72">
        <v>0</v>
      </c>
      <c r="G305" s="72">
        <v>0</v>
      </c>
      <c r="H305" s="72">
        <v>0</v>
      </c>
      <c r="X305" t="s">
        <v>2298</v>
      </c>
      <c r="Y305" s="30" t="s">
        <v>53</v>
      </c>
      <c r="Z305" s="30" t="s">
        <v>506</v>
      </c>
      <c r="AA305" s="30" t="s">
        <v>49</v>
      </c>
      <c r="AB305" s="30" t="s">
        <v>507</v>
      </c>
      <c r="AC305" s="30" t="s">
        <v>508</v>
      </c>
    </row>
    <row r="306" spans="1:29" ht="12.75" hidden="1">
      <c r="A306" s="31" t="s">
        <v>55</v>
      </c>
      <c r="B306" s="64" t="s">
        <v>56</v>
      </c>
      <c r="C306" s="72">
        <v>0</v>
      </c>
      <c r="D306" s="72">
        <v>0</v>
      </c>
      <c r="E306" s="72">
        <v>0</v>
      </c>
      <c r="F306" s="72">
        <v>0</v>
      </c>
      <c r="G306" s="72">
        <v>0</v>
      </c>
      <c r="H306" s="72">
        <v>0</v>
      </c>
      <c r="X306" t="s">
        <v>2298</v>
      </c>
      <c r="Y306" s="30" t="s">
        <v>55</v>
      </c>
      <c r="Z306" s="30" t="s">
        <v>506</v>
      </c>
      <c r="AA306" s="30" t="s">
        <v>47</v>
      </c>
      <c r="AB306" s="30" t="s">
        <v>507</v>
      </c>
      <c r="AC306" s="30" t="s">
        <v>508</v>
      </c>
    </row>
    <row r="307" spans="1:29" ht="12.75" hidden="1">
      <c r="A307" s="31" t="s">
        <v>57</v>
      </c>
      <c r="B307" s="64" t="s">
        <v>58</v>
      </c>
      <c r="C307" s="72">
        <v>0</v>
      </c>
      <c r="D307" s="72">
        <v>0</v>
      </c>
      <c r="E307" s="72">
        <v>0</v>
      </c>
      <c r="F307" s="72">
        <v>0</v>
      </c>
      <c r="G307" s="72">
        <v>0</v>
      </c>
      <c r="H307" s="72">
        <v>0</v>
      </c>
      <c r="X307" t="s">
        <v>2298</v>
      </c>
      <c r="Y307" s="30" t="s">
        <v>57</v>
      </c>
      <c r="Z307" s="30" t="s">
        <v>506</v>
      </c>
      <c r="AA307" s="30" t="s">
        <v>47</v>
      </c>
      <c r="AB307" s="30" t="s">
        <v>507</v>
      </c>
      <c r="AC307" s="30" t="s">
        <v>508</v>
      </c>
    </row>
    <row r="308" spans="1:30" ht="12.75" hidden="1">
      <c r="A308" s="31" t="s">
        <v>59</v>
      </c>
      <c r="B308" s="64" t="s">
        <v>60</v>
      </c>
      <c r="C308" s="72">
        <v>0</v>
      </c>
      <c r="D308" s="72">
        <v>0</v>
      </c>
      <c r="E308" s="72">
        <v>0</v>
      </c>
      <c r="F308" s="72">
        <v>0</v>
      </c>
      <c r="G308" s="72">
        <v>0</v>
      </c>
      <c r="H308" s="72">
        <v>0</v>
      </c>
      <c r="X308" t="s">
        <v>2298</v>
      </c>
      <c r="Y308" s="30" t="s">
        <v>59</v>
      </c>
      <c r="Z308" s="30" t="s">
        <v>506</v>
      </c>
      <c r="AA308" s="30" t="s">
        <v>47</v>
      </c>
      <c r="AB308" s="30" t="s">
        <v>507</v>
      </c>
      <c r="AC308" s="30" t="s">
        <v>508</v>
      </c>
      <c r="AD308">
        <f>AD309+AD310+AD311+AD312+AD313</f>
        <v>0</v>
      </c>
    </row>
    <row r="309" spans="1:29" ht="12.75" hidden="1">
      <c r="A309" s="31" t="s">
        <v>61</v>
      </c>
      <c r="B309" s="65" t="s">
        <v>62</v>
      </c>
      <c r="C309" s="72">
        <v>0</v>
      </c>
      <c r="D309" s="72">
        <v>0</v>
      </c>
      <c r="E309" s="72">
        <v>0</v>
      </c>
      <c r="F309" s="72">
        <v>0</v>
      </c>
      <c r="G309" s="72">
        <v>0</v>
      </c>
      <c r="H309" s="72">
        <v>0</v>
      </c>
      <c r="X309" t="s">
        <v>2298</v>
      </c>
      <c r="Y309" s="30" t="s">
        <v>61</v>
      </c>
      <c r="Z309" s="30" t="s">
        <v>506</v>
      </c>
      <c r="AA309" s="30" t="s">
        <v>59</v>
      </c>
      <c r="AB309" s="30" t="s">
        <v>507</v>
      </c>
      <c r="AC309" s="30" t="s">
        <v>508</v>
      </c>
    </row>
    <row r="310" spans="1:29" ht="12.75" hidden="1">
      <c r="A310" s="31" t="s">
        <v>978</v>
      </c>
      <c r="B310" s="65" t="s">
        <v>979</v>
      </c>
      <c r="C310" s="72">
        <v>0</v>
      </c>
      <c r="D310" s="72">
        <v>0</v>
      </c>
      <c r="E310" s="72">
        <v>0</v>
      </c>
      <c r="F310" s="72">
        <v>0</v>
      </c>
      <c r="G310" s="72">
        <v>0</v>
      </c>
      <c r="H310" s="72">
        <v>0</v>
      </c>
      <c r="X310" t="s">
        <v>2298</v>
      </c>
      <c r="Y310" s="30" t="s">
        <v>978</v>
      </c>
      <c r="Z310" s="30" t="s">
        <v>506</v>
      </c>
      <c r="AA310" s="30" t="s">
        <v>59</v>
      </c>
      <c r="AB310" s="30" t="s">
        <v>507</v>
      </c>
      <c r="AC310" s="30" t="s">
        <v>508</v>
      </c>
    </row>
    <row r="311" spans="1:29" ht="12.75" hidden="1">
      <c r="A311" s="31" t="s">
        <v>980</v>
      </c>
      <c r="B311" s="65" t="s">
        <v>981</v>
      </c>
      <c r="C311" s="72">
        <v>0</v>
      </c>
      <c r="D311" s="72">
        <v>0</v>
      </c>
      <c r="E311" s="72">
        <v>0</v>
      </c>
      <c r="F311" s="72">
        <v>0</v>
      </c>
      <c r="G311" s="72">
        <v>0</v>
      </c>
      <c r="H311" s="72">
        <v>0</v>
      </c>
      <c r="X311" t="s">
        <v>2298</v>
      </c>
      <c r="Y311" s="30" t="s">
        <v>980</v>
      </c>
      <c r="Z311" s="30" t="s">
        <v>506</v>
      </c>
      <c r="AA311" s="30" t="s">
        <v>59</v>
      </c>
      <c r="AB311" s="30" t="s">
        <v>507</v>
      </c>
      <c r="AC311" s="30" t="s">
        <v>508</v>
      </c>
    </row>
    <row r="312" spans="1:29" ht="12.75" hidden="1">
      <c r="A312" s="31" t="s">
        <v>982</v>
      </c>
      <c r="B312" s="65" t="s">
        <v>983</v>
      </c>
      <c r="C312" s="72">
        <v>0</v>
      </c>
      <c r="D312" s="72">
        <v>0</v>
      </c>
      <c r="E312" s="72">
        <v>0</v>
      </c>
      <c r="F312" s="72">
        <v>0</v>
      </c>
      <c r="G312" s="72">
        <v>0</v>
      </c>
      <c r="H312" s="72">
        <v>0</v>
      </c>
      <c r="X312" t="s">
        <v>2298</v>
      </c>
      <c r="Y312" s="30" t="s">
        <v>982</v>
      </c>
      <c r="Z312" s="30" t="s">
        <v>506</v>
      </c>
      <c r="AA312" s="30" t="s">
        <v>59</v>
      </c>
      <c r="AB312" s="30" t="s">
        <v>507</v>
      </c>
      <c r="AC312" s="30" t="s">
        <v>508</v>
      </c>
    </row>
    <row r="313" spans="1:29" ht="12.75" hidden="1">
      <c r="A313" s="31" t="s">
        <v>984</v>
      </c>
      <c r="B313" s="65" t="s">
        <v>985</v>
      </c>
      <c r="C313" s="72">
        <v>0</v>
      </c>
      <c r="D313" s="72">
        <v>0</v>
      </c>
      <c r="E313" s="72">
        <v>0</v>
      </c>
      <c r="F313" s="72">
        <v>0</v>
      </c>
      <c r="G313" s="72">
        <v>0</v>
      </c>
      <c r="H313" s="72">
        <v>0</v>
      </c>
      <c r="X313" t="s">
        <v>2298</v>
      </c>
      <c r="Y313" s="30" t="s">
        <v>984</v>
      </c>
      <c r="Z313" s="30" t="s">
        <v>506</v>
      </c>
      <c r="AA313" s="30" t="s">
        <v>59</v>
      </c>
      <c r="AB313" s="30" t="s">
        <v>509</v>
      </c>
      <c r="AC313" s="30" t="s">
        <v>508</v>
      </c>
    </row>
    <row r="314" spans="1:29" ht="12.75" hidden="1">
      <c r="A314" s="31" t="s">
        <v>986</v>
      </c>
      <c r="B314" s="64" t="s">
        <v>251</v>
      </c>
      <c r="C314" s="72">
        <v>0</v>
      </c>
      <c r="D314" s="72">
        <v>0</v>
      </c>
      <c r="E314" s="72">
        <v>0</v>
      </c>
      <c r="F314" s="72">
        <v>0</v>
      </c>
      <c r="G314" s="72">
        <v>0</v>
      </c>
      <c r="H314" s="72">
        <v>0</v>
      </c>
      <c r="X314" t="s">
        <v>2298</v>
      </c>
      <c r="Y314" s="30" t="s">
        <v>986</v>
      </c>
      <c r="Z314" s="30" t="s">
        <v>506</v>
      </c>
      <c r="AA314" s="30" t="s">
        <v>47</v>
      </c>
      <c r="AB314" s="30" t="s">
        <v>511</v>
      </c>
      <c r="AC314" s="30" t="s">
        <v>508</v>
      </c>
    </row>
    <row r="315" spans="1:30" ht="12.75" hidden="1">
      <c r="A315" s="31" t="s">
        <v>2154</v>
      </c>
      <c r="B315" s="64" t="s">
        <v>2155</v>
      </c>
      <c r="C315" s="72">
        <v>0</v>
      </c>
      <c r="D315" s="72">
        <v>0</v>
      </c>
      <c r="E315" s="72">
        <v>0</v>
      </c>
      <c r="F315" s="72">
        <v>0</v>
      </c>
      <c r="G315" s="72">
        <v>0</v>
      </c>
      <c r="H315" s="72">
        <v>0</v>
      </c>
      <c r="X315" t="s">
        <v>2298</v>
      </c>
      <c r="Y315" s="30" t="s">
        <v>2154</v>
      </c>
      <c r="Z315" s="30" t="s">
        <v>506</v>
      </c>
      <c r="AA315" s="30" t="s">
        <v>47</v>
      </c>
      <c r="AB315" s="30" t="s">
        <v>2246</v>
      </c>
      <c r="AC315" s="30" t="s">
        <v>508</v>
      </c>
      <c r="AD315">
        <f>AD316+AD317+AD318+AD319</f>
        <v>0</v>
      </c>
    </row>
    <row r="316" spans="1:29" ht="25.5" hidden="1">
      <c r="A316" s="31" t="s">
        <v>2156</v>
      </c>
      <c r="B316" s="65" t="s">
        <v>2157</v>
      </c>
      <c r="C316" s="72">
        <v>0</v>
      </c>
      <c r="D316" s="72">
        <v>0</v>
      </c>
      <c r="E316" s="72">
        <v>0</v>
      </c>
      <c r="F316" s="72">
        <v>0</v>
      </c>
      <c r="G316" s="72">
        <v>0</v>
      </c>
      <c r="H316" s="72">
        <v>0</v>
      </c>
      <c r="X316" t="s">
        <v>2298</v>
      </c>
      <c r="Y316" s="30" t="s">
        <v>2156</v>
      </c>
      <c r="Z316" s="30" t="s">
        <v>506</v>
      </c>
      <c r="AA316" s="30" t="s">
        <v>2154</v>
      </c>
      <c r="AB316" s="30" t="s">
        <v>2246</v>
      </c>
      <c r="AC316" s="30" t="s">
        <v>508</v>
      </c>
    </row>
    <row r="317" spans="1:29" ht="25.5" hidden="1">
      <c r="A317" s="31" t="s">
        <v>2158</v>
      </c>
      <c r="B317" s="65" t="s">
        <v>2159</v>
      </c>
      <c r="C317" s="72">
        <v>0</v>
      </c>
      <c r="D317" s="72">
        <v>0</v>
      </c>
      <c r="E317" s="72">
        <v>0</v>
      </c>
      <c r="F317" s="72">
        <v>0</v>
      </c>
      <c r="G317" s="72">
        <v>0</v>
      </c>
      <c r="H317" s="72">
        <v>0</v>
      </c>
      <c r="X317" t="s">
        <v>2298</v>
      </c>
      <c r="Y317" s="30" t="s">
        <v>2158</v>
      </c>
      <c r="Z317" s="30" t="s">
        <v>506</v>
      </c>
      <c r="AA317" s="30" t="s">
        <v>2154</v>
      </c>
      <c r="AB317" s="30" t="s">
        <v>2246</v>
      </c>
      <c r="AC317" s="30" t="s">
        <v>508</v>
      </c>
    </row>
    <row r="318" spans="1:29" ht="25.5" hidden="1">
      <c r="A318" s="31" t="s">
        <v>2160</v>
      </c>
      <c r="B318" s="65" t="s">
        <v>2161</v>
      </c>
      <c r="C318" s="72">
        <v>0</v>
      </c>
      <c r="D318" s="72">
        <v>0</v>
      </c>
      <c r="E318" s="72">
        <v>0</v>
      </c>
      <c r="F318" s="72">
        <v>0</v>
      </c>
      <c r="G318" s="72">
        <v>0</v>
      </c>
      <c r="H318" s="72">
        <v>0</v>
      </c>
      <c r="X318" t="s">
        <v>2298</v>
      </c>
      <c r="Y318" s="30" t="s">
        <v>2160</v>
      </c>
      <c r="Z318" s="30" t="s">
        <v>506</v>
      </c>
      <c r="AA318" s="30" t="s">
        <v>2154</v>
      </c>
      <c r="AB318" s="30" t="s">
        <v>2246</v>
      </c>
      <c r="AC318" s="30" t="s">
        <v>508</v>
      </c>
    </row>
    <row r="319" spans="1:29" ht="12.75" hidden="1">
      <c r="A319" s="31" t="s">
        <v>2162</v>
      </c>
      <c r="B319" s="65" t="s">
        <v>2163</v>
      </c>
      <c r="C319" s="72">
        <v>0</v>
      </c>
      <c r="D319" s="72">
        <v>0</v>
      </c>
      <c r="E319" s="72">
        <v>0</v>
      </c>
      <c r="F319" s="72">
        <v>0</v>
      </c>
      <c r="G319" s="72">
        <v>0</v>
      </c>
      <c r="H319" s="72">
        <v>0</v>
      </c>
      <c r="X319" t="s">
        <v>2298</v>
      </c>
      <c r="Y319" s="30" t="s">
        <v>2162</v>
      </c>
      <c r="Z319" s="30" t="s">
        <v>506</v>
      </c>
      <c r="AA319" s="30" t="s">
        <v>2154</v>
      </c>
      <c r="AB319" s="30" t="s">
        <v>2246</v>
      </c>
      <c r="AC319" s="30" t="s">
        <v>508</v>
      </c>
    </row>
    <row r="320" spans="1:30" ht="12.75" hidden="1">
      <c r="A320" s="31" t="s">
        <v>252</v>
      </c>
      <c r="B320" s="64" t="s">
        <v>253</v>
      </c>
      <c r="C320" s="72">
        <v>0</v>
      </c>
      <c r="D320" s="72">
        <v>0</v>
      </c>
      <c r="E320" s="72">
        <v>0</v>
      </c>
      <c r="F320" s="72">
        <v>0</v>
      </c>
      <c r="G320" s="72">
        <v>0</v>
      </c>
      <c r="H320" s="72">
        <v>0</v>
      </c>
      <c r="X320" t="s">
        <v>2298</v>
      </c>
      <c r="Y320" s="30" t="s">
        <v>252</v>
      </c>
      <c r="Z320" s="30" t="s">
        <v>506</v>
      </c>
      <c r="AA320" s="30" t="s">
        <v>47</v>
      </c>
      <c r="AB320" s="30" t="s">
        <v>507</v>
      </c>
      <c r="AC320" s="30" t="s">
        <v>508</v>
      </c>
      <c r="AD320">
        <f>AD321+AD322</f>
        <v>0</v>
      </c>
    </row>
    <row r="321" spans="1:29" ht="12.75" hidden="1">
      <c r="A321" s="31" t="s">
        <v>2164</v>
      </c>
      <c r="B321" s="65" t="s">
        <v>2165</v>
      </c>
      <c r="C321" s="72">
        <v>0</v>
      </c>
      <c r="D321" s="72">
        <v>0</v>
      </c>
      <c r="E321" s="72">
        <v>0</v>
      </c>
      <c r="F321" s="72">
        <v>0</v>
      </c>
      <c r="G321" s="72">
        <v>0</v>
      </c>
      <c r="H321" s="72">
        <v>0</v>
      </c>
      <c r="X321" t="s">
        <v>2298</v>
      </c>
      <c r="Y321" s="30" t="s">
        <v>2164</v>
      </c>
      <c r="Z321" s="30" t="s">
        <v>506</v>
      </c>
      <c r="AA321" s="30" t="s">
        <v>252</v>
      </c>
      <c r="AB321" s="30" t="s">
        <v>2246</v>
      </c>
      <c r="AC321" s="30" t="s">
        <v>508</v>
      </c>
    </row>
    <row r="322" spans="1:29" ht="25.5" hidden="1">
      <c r="A322" s="31" t="s">
        <v>2166</v>
      </c>
      <c r="B322" s="65" t="s">
        <v>2167</v>
      </c>
      <c r="C322" s="72">
        <v>0</v>
      </c>
      <c r="D322" s="72">
        <v>0</v>
      </c>
      <c r="E322" s="72">
        <v>0</v>
      </c>
      <c r="F322" s="72">
        <v>0</v>
      </c>
      <c r="G322" s="72">
        <v>0</v>
      </c>
      <c r="H322" s="72">
        <v>0</v>
      </c>
      <c r="X322" t="s">
        <v>2298</v>
      </c>
      <c r="Y322" s="30" t="s">
        <v>2166</v>
      </c>
      <c r="Z322" s="30" t="s">
        <v>506</v>
      </c>
      <c r="AA322" s="30" t="s">
        <v>252</v>
      </c>
      <c r="AB322" s="30" t="s">
        <v>2246</v>
      </c>
      <c r="AC322" s="30" t="s">
        <v>508</v>
      </c>
    </row>
    <row r="323" spans="1:30" ht="12.75" hidden="1">
      <c r="A323" s="31" t="s">
        <v>254</v>
      </c>
      <c r="B323" s="63" t="s">
        <v>255</v>
      </c>
      <c r="C323" s="72">
        <v>0</v>
      </c>
      <c r="D323" s="72">
        <v>0</v>
      </c>
      <c r="E323" s="72">
        <v>0</v>
      </c>
      <c r="F323" s="72">
        <v>0</v>
      </c>
      <c r="G323" s="72">
        <v>0</v>
      </c>
      <c r="H323" s="72">
        <v>0</v>
      </c>
      <c r="X323" t="s">
        <v>2298</v>
      </c>
      <c r="Y323" s="30" t="s">
        <v>254</v>
      </c>
      <c r="Z323" s="30" t="s">
        <v>506</v>
      </c>
      <c r="AA323" s="30" t="s">
        <v>1942</v>
      </c>
      <c r="AB323" s="30" t="s">
        <v>507</v>
      </c>
      <c r="AC323" s="30" t="s">
        <v>508</v>
      </c>
      <c r="AD323">
        <f>AD324+AD325+AD326+AD327+AD328+AD329+AD330</f>
        <v>0</v>
      </c>
    </row>
    <row r="324" spans="1:29" ht="12.75" hidden="1">
      <c r="A324" s="31" t="s">
        <v>256</v>
      </c>
      <c r="B324" s="64" t="s">
        <v>257</v>
      </c>
      <c r="C324" s="72">
        <v>0</v>
      </c>
      <c r="D324" s="72">
        <v>0</v>
      </c>
      <c r="E324" s="72">
        <v>0</v>
      </c>
      <c r="F324" s="72">
        <v>0</v>
      </c>
      <c r="G324" s="72">
        <v>0</v>
      </c>
      <c r="H324" s="72">
        <v>0</v>
      </c>
      <c r="X324" t="s">
        <v>2298</v>
      </c>
      <c r="Y324" s="30" t="s">
        <v>256</v>
      </c>
      <c r="Z324" s="30" t="s">
        <v>506</v>
      </c>
      <c r="AA324" s="30" t="s">
        <v>254</v>
      </c>
      <c r="AB324" s="30" t="s">
        <v>507</v>
      </c>
      <c r="AC324" s="30" t="s">
        <v>508</v>
      </c>
    </row>
    <row r="325" spans="1:29" ht="25.5" hidden="1">
      <c r="A325" s="31" t="s">
        <v>258</v>
      </c>
      <c r="B325" s="64" t="s">
        <v>2168</v>
      </c>
      <c r="C325" s="72">
        <v>0</v>
      </c>
      <c r="D325" s="72">
        <v>0</v>
      </c>
      <c r="E325" s="72">
        <v>0</v>
      </c>
      <c r="F325" s="72">
        <v>0</v>
      </c>
      <c r="G325" s="72">
        <v>0</v>
      </c>
      <c r="H325" s="72">
        <v>0</v>
      </c>
      <c r="X325" t="s">
        <v>2298</v>
      </c>
      <c r="Y325" s="30" t="s">
        <v>258</v>
      </c>
      <c r="Z325" s="30" t="s">
        <v>506</v>
      </c>
      <c r="AA325" s="30" t="s">
        <v>254</v>
      </c>
      <c r="AB325" s="30" t="s">
        <v>2246</v>
      </c>
      <c r="AC325" s="30" t="s">
        <v>508</v>
      </c>
    </row>
    <row r="326" spans="1:29" ht="25.5" hidden="1">
      <c r="A326" s="31" t="s">
        <v>259</v>
      </c>
      <c r="B326" s="64" t="s">
        <v>260</v>
      </c>
      <c r="C326" s="72">
        <v>0</v>
      </c>
      <c r="D326" s="72">
        <v>0</v>
      </c>
      <c r="E326" s="72">
        <v>0</v>
      </c>
      <c r="F326" s="72">
        <v>0</v>
      </c>
      <c r="G326" s="72">
        <v>0</v>
      </c>
      <c r="H326" s="72">
        <v>0</v>
      </c>
      <c r="X326" t="s">
        <v>2298</v>
      </c>
      <c r="Y326" s="30" t="s">
        <v>259</v>
      </c>
      <c r="Z326" s="30" t="s">
        <v>506</v>
      </c>
      <c r="AA326" s="30" t="s">
        <v>254</v>
      </c>
      <c r="AB326" s="30" t="s">
        <v>507</v>
      </c>
      <c r="AC326" s="30" t="s">
        <v>508</v>
      </c>
    </row>
    <row r="327" spans="1:29" ht="12.75" hidden="1">
      <c r="A327" s="31" t="s">
        <v>261</v>
      </c>
      <c r="B327" s="64" t="s">
        <v>244</v>
      </c>
      <c r="C327" s="72">
        <v>0</v>
      </c>
      <c r="D327" s="72">
        <v>0</v>
      </c>
      <c r="E327" s="72">
        <v>0</v>
      </c>
      <c r="F327" s="72">
        <v>0</v>
      </c>
      <c r="G327" s="72">
        <v>0</v>
      </c>
      <c r="H327" s="72">
        <v>0</v>
      </c>
      <c r="X327" t="s">
        <v>2298</v>
      </c>
      <c r="Y327" s="30" t="s">
        <v>261</v>
      </c>
      <c r="Z327" s="30" t="s">
        <v>506</v>
      </c>
      <c r="AA327" s="30" t="s">
        <v>254</v>
      </c>
      <c r="AB327" s="30" t="s">
        <v>507</v>
      </c>
      <c r="AC327" s="30" t="s">
        <v>508</v>
      </c>
    </row>
    <row r="328" spans="1:29" ht="25.5" hidden="1">
      <c r="A328" s="31" t="s">
        <v>245</v>
      </c>
      <c r="B328" s="64" t="s">
        <v>394</v>
      </c>
      <c r="C328" s="72">
        <v>0</v>
      </c>
      <c r="D328" s="72">
        <v>0</v>
      </c>
      <c r="E328" s="72">
        <v>0</v>
      </c>
      <c r="F328" s="72">
        <v>0</v>
      </c>
      <c r="G328" s="72">
        <v>0</v>
      </c>
      <c r="H328" s="72">
        <v>0</v>
      </c>
      <c r="X328" t="s">
        <v>2298</v>
      </c>
      <c r="Y328" s="30" t="s">
        <v>245</v>
      </c>
      <c r="Z328" s="30" t="s">
        <v>506</v>
      </c>
      <c r="AA328" s="30" t="s">
        <v>254</v>
      </c>
      <c r="AB328" s="30" t="s">
        <v>507</v>
      </c>
      <c r="AC328" s="30" t="s">
        <v>508</v>
      </c>
    </row>
    <row r="329" spans="1:29" ht="12.75" hidden="1">
      <c r="A329" s="31" t="s">
        <v>395</v>
      </c>
      <c r="B329" s="64" t="s">
        <v>396</v>
      </c>
      <c r="C329" s="72">
        <v>0</v>
      </c>
      <c r="D329" s="72">
        <v>0</v>
      </c>
      <c r="E329" s="72">
        <v>0</v>
      </c>
      <c r="F329" s="72">
        <v>0</v>
      </c>
      <c r="G329" s="72">
        <v>0</v>
      </c>
      <c r="H329" s="72">
        <v>0</v>
      </c>
      <c r="X329" t="s">
        <v>2298</v>
      </c>
      <c r="Y329" s="30" t="s">
        <v>395</v>
      </c>
      <c r="Z329" s="30" t="s">
        <v>506</v>
      </c>
      <c r="AA329" s="30" t="s">
        <v>254</v>
      </c>
      <c r="AB329" s="30" t="s">
        <v>507</v>
      </c>
      <c r="AC329" s="30" t="s">
        <v>508</v>
      </c>
    </row>
    <row r="330" spans="1:29" ht="12.75" hidden="1">
      <c r="A330" s="31" t="s">
        <v>397</v>
      </c>
      <c r="B330" s="64" t="s">
        <v>398</v>
      </c>
      <c r="C330" s="72">
        <v>0</v>
      </c>
      <c r="D330" s="72">
        <v>0</v>
      </c>
      <c r="E330" s="72">
        <v>0</v>
      </c>
      <c r="F330" s="72">
        <v>0</v>
      </c>
      <c r="G330" s="72">
        <v>0</v>
      </c>
      <c r="H330" s="72">
        <v>0</v>
      </c>
      <c r="X330" t="s">
        <v>2298</v>
      </c>
      <c r="Y330" s="30" t="s">
        <v>397</v>
      </c>
      <c r="Z330" s="30" t="s">
        <v>506</v>
      </c>
      <c r="AA330" s="30" t="s">
        <v>254</v>
      </c>
      <c r="AB330" s="30" t="s">
        <v>507</v>
      </c>
      <c r="AC330" s="30" t="s">
        <v>508</v>
      </c>
    </row>
    <row r="331" spans="1:30" ht="12.75" hidden="1">
      <c r="A331" s="31" t="s">
        <v>399</v>
      </c>
      <c r="B331" s="63" t="s">
        <v>400</v>
      </c>
      <c r="C331" s="72">
        <v>0</v>
      </c>
      <c r="D331" s="72">
        <v>0</v>
      </c>
      <c r="E331" s="72">
        <v>0</v>
      </c>
      <c r="F331" s="72">
        <v>0</v>
      </c>
      <c r="G331" s="72">
        <v>0</v>
      </c>
      <c r="H331" s="72">
        <v>0</v>
      </c>
      <c r="X331" t="s">
        <v>2298</v>
      </c>
      <c r="Y331" s="30" t="s">
        <v>399</v>
      </c>
      <c r="Z331" s="30" t="s">
        <v>506</v>
      </c>
      <c r="AA331" s="30" t="s">
        <v>1942</v>
      </c>
      <c r="AB331" s="30" t="s">
        <v>507</v>
      </c>
      <c r="AC331" s="30" t="s">
        <v>508</v>
      </c>
      <c r="AD331">
        <f>AD332+AD333+AD334+AD335+AD336+AD337+AD338+AD339+AD340+AD341+AD342</f>
        <v>0</v>
      </c>
    </row>
    <row r="332" spans="1:29" ht="25.5" hidden="1">
      <c r="A332" s="31" t="s">
        <v>401</v>
      </c>
      <c r="B332" s="64" t="s">
        <v>2075</v>
      </c>
      <c r="C332" s="72">
        <v>0</v>
      </c>
      <c r="D332" s="72">
        <v>0</v>
      </c>
      <c r="E332" s="72">
        <v>0</v>
      </c>
      <c r="F332" s="72">
        <v>0</v>
      </c>
      <c r="G332" s="72">
        <v>0</v>
      </c>
      <c r="H332" s="72">
        <v>0</v>
      </c>
      <c r="X332" t="s">
        <v>2298</v>
      </c>
      <c r="Y332" s="30" t="s">
        <v>401</v>
      </c>
      <c r="Z332" s="30" t="s">
        <v>506</v>
      </c>
      <c r="AA332" s="30" t="s">
        <v>399</v>
      </c>
      <c r="AB332" s="30" t="s">
        <v>2246</v>
      </c>
      <c r="AC332" s="30" t="s">
        <v>508</v>
      </c>
    </row>
    <row r="333" spans="1:29" ht="25.5" hidden="1">
      <c r="A333" s="31" t="s">
        <v>402</v>
      </c>
      <c r="B333" s="64" t="s">
        <v>403</v>
      </c>
      <c r="C333" s="72">
        <v>0</v>
      </c>
      <c r="D333" s="72">
        <v>0</v>
      </c>
      <c r="E333" s="72">
        <v>0</v>
      </c>
      <c r="F333" s="72">
        <v>0</v>
      </c>
      <c r="G333" s="72">
        <v>0</v>
      </c>
      <c r="H333" s="72">
        <v>0</v>
      </c>
      <c r="X333" t="s">
        <v>2298</v>
      </c>
      <c r="Y333" s="30" t="s">
        <v>402</v>
      </c>
      <c r="Z333" s="30" t="s">
        <v>506</v>
      </c>
      <c r="AA333" s="30" t="s">
        <v>399</v>
      </c>
      <c r="AB333" s="30" t="s">
        <v>509</v>
      </c>
      <c r="AC333" s="30" t="s">
        <v>508</v>
      </c>
    </row>
    <row r="334" spans="1:29" ht="12.75" hidden="1">
      <c r="A334" s="31" t="s">
        <v>404</v>
      </c>
      <c r="B334" s="64" t="s">
        <v>405</v>
      </c>
      <c r="C334" s="72">
        <v>0</v>
      </c>
      <c r="D334" s="72">
        <v>0</v>
      </c>
      <c r="E334" s="72">
        <v>0</v>
      </c>
      <c r="F334" s="72">
        <v>0</v>
      </c>
      <c r="G334" s="72">
        <v>0</v>
      </c>
      <c r="H334" s="72">
        <v>0</v>
      </c>
      <c r="X334" t="s">
        <v>2298</v>
      </c>
      <c r="Y334" s="30" t="s">
        <v>404</v>
      </c>
      <c r="Z334" s="30" t="s">
        <v>506</v>
      </c>
      <c r="AA334" s="30" t="s">
        <v>399</v>
      </c>
      <c r="AB334" s="30" t="s">
        <v>509</v>
      </c>
      <c r="AC334" s="30" t="s">
        <v>508</v>
      </c>
    </row>
    <row r="335" spans="1:29" ht="12.75" hidden="1">
      <c r="A335" s="31" t="s">
        <v>406</v>
      </c>
      <c r="B335" s="64" t="s">
        <v>407</v>
      </c>
      <c r="C335" s="72">
        <v>0</v>
      </c>
      <c r="D335" s="72">
        <v>0</v>
      </c>
      <c r="E335" s="72">
        <v>0</v>
      </c>
      <c r="F335" s="72">
        <v>0</v>
      </c>
      <c r="G335" s="72">
        <v>0</v>
      </c>
      <c r="H335" s="72">
        <v>0</v>
      </c>
      <c r="X335" t="s">
        <v>2298</v>
      </c>
      <c r="Y335" s="30" t="s">
        <v>406</v>
      </c>
      <c r="Z335" s="30" t="s">
        <v>506</v>
      </c>
      <c r="AA335" s="30" t="s">
        <v>399</v>
      </c>
      <c r="AB335" s="30" t="s">
        <v>509</v>
      </c>
      <c r="AC335" s="30" t="s">
        <v>508</v>
      </c>
    </row>
    <row r="336" spans="1:29" ht="12.75" hidden="1">
      <c r="A336" s="31" t="s">
        <v>408</v>
      </c>
      <c r="B336" s="64" t="s">
        <v>409</v>
      </c>
      <c r="C336" s="72">
        <v>0</v>
      </c>
      <c r="D336" s="72">
        <v>0</v>
      </c>
      <c r="E336" s="72">
        <v>0</v>
      </c>
      <c r="F336" s="72">
        <v>0</v>
      </c>
      <c r="G336" s="72">
        <v>0</v>
      </c>
      <c r="H336" s="72">
        <v>0</v>
      </c>
      <c r="X336" t="s">
        <v>2298</v>
      </c>
      <c r="Y336" s="30" t="s">
        <v>408</v>
      </c>
      <c r="Z336" s="30" t="s">
        <v>506</v>
      </c>
      <c r="AA336" s="30" t="s">
        <v>399</v>
      </c>
      <c r="AB336" s="30" t="s">
        <v>509</v>
      </c>
      <c r="AC336" s="30" t="s">
        <v>508</v>
      </c>
    </row>
    <row r="337" spans="1:29" ht="25.5" hidden="1">
      <c r="A337" s="31" t="s">
        <v>410</v>
      </c>
      <c r="B337" s="64" t="s">
        <v>411</v>
      </c>
      <c r="C337" s="72">
        <v>0</v>
      </c>
      <c r="D337" s="72">
        <v>0</v>
      </c>
      <c r="E337" s="72">
        <v>0</v>
      </c>
      <c r="F337" s="72">
        <v>0</v>
      </c>
      <c r="G337" s="72">
        <v>0</v>
      </c>
      <c r="H337" s="72">
        <v>0</v>
      </c>
      <c r="X337" t="s">
        <v>2298</v>
      </c>
      <c r="Y337" s="30" t="s">
        <v>410</v>
      </c>
      <c r="Z337" s="30" t="s">
        <v>506</v>
      </c>
      <c r="AA337" s="30" t="s">
        <v>399</v>
      </c>
      <c r="AB337" s="30" t="s">
        <v>509</v>
      </c>
      <c r="AC337" s="30" t="s">
        <v>508</v>
      </c>
    </row>
    <row r="338" spans="1:29" ht="25.5" hidden="1">
      <c r="A338" s="31" t="s">
        <v>412</v>
      </c>
      <c r="B338" s="64" t="s">
        <v>413</v>
      </c>
      <c r="C338" s="72">
        <v>0</v>
      </c>
      <c r="D338" s="72">
        <v>0</v>
      </c>
      <c r="E338" s="72">
        <v>0</v>
      </c>
      <c r="F338" s="72">
        <v>0</v>
      </c>
      <c r="G338" s="72">
        <v>0</v>
      </c>
      <c r="H338" s="72">
        <v>0</v>
      </c>
      <c r="X338" t="s">
        <v>2298</v>
      </c>
      <c r="Y338" s="30" t="s">
        <v>412</v>
      </c>
      <c r="Z338" s="30" t="s">
        <v>506</v>
      </c>
      <c r="AA338" s="30" t="s">
        <v>399</v>
      </c>
      <c r="AB338" s="30" t="s">
        <v>509</v>
      </c>
      <c r="AC338" s="30" t="s">
        <v>508</v>
      </c>
    </row>
    <row r="339" spans="1:29" ht="12.75" hidden="1">
      <c r="A339" s="31" t="s">
        <v>414</v>
      </c>
      <c r="B339" s="64" t="s">
        <v>415</v>
      </c>
      <c r="C339" s="72">
        <v>0</v>
      </c>
      <c r="D339" s="72">
        <v>0</v>
      </c>
      <c r="E339" s="72">
        <v>0</v>
      </c>
      <c r="F339" s="72">
        <v>0</v>
      </c>
      <c r="G339" s="72">
        <v>0</v>
      </c>
      <c r="H339" s="72">
        <v>0</v>
      </c>
      <c r="X339" t="s">
        <v>2298</v>
      </c>
      <c r="Y339" s="30" t="s">
        <v>414</v>
      </c>
      <c r="Z339" s="30" t="s">
        <v>506</v>
      </c>
      <c r="AA339" s="30" t="s">
        <v>399</v>
      </c>
      <c r="AB339" s="30" t="s">
        <v>509</v>
      </c>
      <c r="AC339" s="30" t="s">
        <v>508</v>
      </c>
    </row>
    <row r="340" spans="1:29" ht="12.75" hidden="1">
      <c r="A340" s="31" t="s">
        <v>416</v>
      </c>
      <c r="B340" s="64" t="s">
        <v>417</v>
      </c>
      <c r="C340" s="72">
        <v>0</v>
      </c>
      <c r="D340" s="72">
        <v>0</v>
      </c>
      <c r="E340" s="72">
        <v>0</v>
      </c>
      <c r="F340" s="72">
        <v>0</v>
      </c>
      <c r="G340" s="72">
        <v>0</v>
      </c>
      <c r="H340" s="72">
        <v>0</v>
      </c>
      <c r="X340" t="s">
        <v>2298</v>
      </c>
      <c r="Y340" s="30" t="s">
        <v>416</v>
      </c>
      <c r="Z340" s="30" t="s">
        <v>506</v>
      </c>
      <c r="AA340" s="30" t="s">
        <v>399</v>
      </c>
      <c r="AB340" s="30" t="s">
        <v>509</v>
      </c>
      <c r="AC340" s="30" t="s">
        <v>508</v>
      </c>
    </row>
    <row r="341" spans="1:29" ht="12.75" hidden="1">
      <c r="A341" s="31" t="s">
        <v>418</v>
      </c>
      <c r="B341" s="64" t="s">
        <v>419</v>
      </c>
      <c r="C341" s="72">
        <v>0</v>
      </c>
      <c r="D341" s="72">
        <v>0</v>
      </c>
      <c r="E341" s="72">
        <v>0</v>
      </c>
      <c r="F341" s="72">
        <v>0</v>
      </c>
      <c r="G341" s="72">
        <v>0</v>
      </c>
      <c r="H341" s="72">
        <v>0</v>
      </c>
      <c r="X341" t="s">
        <v>2298</v>
      </c>
      <c r="Y341" s="30" t="s">
        <v>418</v>
      </c>
      <c r="Z341" s="30" t="s">
        <v>506</v>
      </c>
      <c r="AA341" s="30" t="s">
        <v>399</v>
      </c>
      <c r="AB341" s="30" t="s">
        <v>509</v>
      </c>
      <c r="AC341" s="30" t="s">
        <v>508</v>
      </c>
    </row>
    <row r="342" spans="1:29" ht="12.75" hidden="1">
      <c r="A342" s="31" t="s">
        <v>420</v>
      </c>
      <c r="B342" s="64" t="s">
        <v>421</v>
      </c>
      <c r="C342" s="72">
        <v>0</v>
      </c>
      <c r="D342" s="72">
        <v>0</v>
      </c>
      <c r="E342" s="72">
        <v>0</v>
      </c>
      <c r="F342" s="72">
        <v>0</v>
      </c>
      <c r="G342" s="72">
        <v>0</v>
      </c>
      <c r="H342" s="72">
        <v>0</v>
      </c>
      <c r="X342" t="s">
        <v>2298</v>
      </c>
      <c r="Y342" s="30" t="s">
        <v>420</v>
      </c>
      <c r="Z342" s="30" t="s">
        <v>506</v>
      </c>
      <c r="AA342" s="30" t="s">
        <v>399</v>
      </c>
      <c r="AB342" s="30" t="s">
        <v>507</v>
      </c>
      <c r="AC342" s="30" t="s">
        <v>508</v>
      </c>
    </row>
    <row r="343" spans="1:30" ht="12.75" hidden="1">
      <c r="A343" s="31" t="s">
        <v>422</v>
      </c>
      <c r="B343" s="63" t="s">
        <v>423</v>
      </c>
      <c r="C343" s="72">
        <v>0</v>
      </c>
      <c r="D343" s="72">
        <v>0</v>
      </c>
      <c r="E343" s="72">
        <v>0</v>
      </c>
      <c r="F343" s="72">
        <v>0</v>
      </c>
      <c r="G343" s="72">
        <v>0</v>
      </c>
      <c r="H343" s="72">
        <v>0</v>
      </c>
      <c r="X343" t="s">
        <v>2298</v>
      </c>
      <c r="Y343" s="30" t="s">
        <v>422</v>
      </c>
      <c r="Z343" s="30" t="s">
        <v>506</v>
      </c>
      <c r="AA343" s="30" t="s">
        <v>1942</v>
      </c>
      <c r="AB343" s="30" t="s">
        <v>507</v>
      </c>
      <c r="AC343" s="30" t="s">
        <v>508</v>
      </c>
      <c r="AD343">
        <f>AD344+AD345</f>
        <v>0</v>
      </c>
    </row>
    <row r="344" spans="1:29" ht="12.75" hidden="1">
      <c r="A344" s="31" t="s">
        <v>424</v>
      </c>
      <c r="B344" s="64" t="s">
        <v>425</v>
      </c>
      <c r="C344" s="72">
        <v>0</v>
      </c>
      <c r="D344" s="72">
        <v>0</v>
      </c>
      <c r="E344" s="72">
        <v>0</v>
      </c>
      <c r="F344" s="72">
        <v>0</v>
      </c>
      <c r="G344" s="72">
        <v>0</v>
      </c>
      <c r="H344" s="72">
        <v>0</v>
      </c>
      <c r="X344" t="s">
        <v>2298</v>
      </c>
      <c r="Y344" s="30" t="s">
        <v>424</v>
      </c>
      <c r="Z344" s="30" t="s">
        <v>506</v>
      </c>
      <c r="AA344" s="30" t="s">
        <v>422</v>
      </c>
      <c r="AB344" s="30" t="s">
        <v>507</v>
      </c>
      <c r="AC344" s="30" t="s">
        <v>508</v>
      </c>
    </row>
    <row r="345" spans="1:29" ht="12.75" hidden="1">
      <c r="A345" s="31" t="s">
        <v>426</v>
      </c>
      <c r="B345" s="64" t="s">
        <v>427</v>
      </c>
      <c r="C345" s="72">
        <v>0</v>
      </c>
      <c r="D345" s="72">
        <v>0</v>
      </c>
      <c r="E345" s="72">
        <v>0</v>
      </c>
      <c r="F345" s="72">
        <v>0</v>
      </c>
      <c r="G345" s="72">
        <v>0</v>
      </c>
      <c r="H345" s="72">
        <v>0</v>
      </c>
      <c r="X345" t="s">
        <v>2298</v>
      </c>
      <c r="Y345" s="30" t="s">
        <v>426</v>
      </c>
      <c r="Z345" s="30" t="s">
        <v>506</v>
      </c>
      <c r="AA345" s="30" t="s">
        <v>422</v>
      </c>
      <c r="AB345" s="30" t="s">
        <v>507</v>
      </c>
      <c r="AC345" s="30" t="s">
        <v>508</v>
      </c>
    </row>
    <row r="346" spans="1:30" ht="12.75" hidden="1">
      <c r="A346" s="31" t="s">
        <v>428</v>
      </c>
      <c r="B346" s="62" t="s">
        <v>2169</v>
      </c>
      <c r="C346" s="72">
        <v>0</v>
      </c>
      <c r="D346" s="72">
        <v>0</v>
      </c>
      <c r="E346" s="72">
        <v>0</v>
      </c>
      <c r="F346" s="72">
        <v>0</v>
      </c>
      <c r="G346" s="72">
        <v>0</v>
      </c>
      <c r="H346" s="72">
        <v>0</v>
      </c>
      <c r="X346" t="s">
        <v>2298</v>
      </c>
      <c r="Y346" s="30" t="s">
        <v>428</v>
      </c>
      <c r="Z346" s="30" t="s">
        <v>506</v>
      </c>
      <c r="AA346" s="30" t="s">
        <v>1602</v>
      </c>
      <c r="AB346" s="30" t="s">
        <v>507</v>
      </c>
      <c r="AC346" s="30" t="s">
        <v>508</v>
      </c>
      <c r="AD346" t="e">
        <f>AD347+AD378+AD382+AD383+AD386</f>
        <v>#REF!</v>
      </c>
    </row>
    <row r="347" spans="1:30" ht="12.75" hidden="1">
      <c r="A347" s="31" t="s">
        <v>429</v>
      </c>
      <c r="B347" s="63" t="s">
        <v>430</v>
      </c>
      <c r="C347" s="72">
        <v>0</v>
      </c>
      <c r="D347" s="72">
        <v>0</v>
      </c>
      <c r="E347" s="72">
        <v>0</v>
      </c>
      <c r="F347" s="72">
        <v>0</v>
      </c>
      <c r="G347" s="72">
        <v>0</v>
      </c>
      <c r="H347" s="72">
        <v>0</v>
      </c>
      <c r="X347" t="s">
        <v>2298</v>
      </c>
      <c r="Y347" s="30" t="s">
        <v>429</v>
      </c>
      <c r="Z347" s="30" t="s">
        <v>506</v>
      </c>
      <c r="AA347" s="30" t="s">
        <v>428</v>
      </c>
      <c r="AB347" s="30" t="s">
        <v>507</v>
      </c>
      <c r="AC347" s="30" t="s">
        <v>508</v>
      </c>
      <c r="AD347">
        <f>AD348+AD356+AD360+AD364+AD365+AD370</f>
        <v>0</v>
      </c>
    </row>
    <row r="348" spans="1:30" ht="12.75" hidden="1">
      <c r="A348" s="31" t="s">
        <v>431</v>
      </c>
      <c r="B348" s="64" t="s">
        <v>432</v>
      </c>
      <c r="C348" s="72">
        <v>0</v>
      </c>
      <c r="D348" s="72">
        <v>0</v>
      </c>
      <c r="E348" s="72">
        <v>0</v>
      </c>
      <c r="F348" s="72">
        <v>0</v>
      </c>
      <c r="G348" s="72">
        <v>0</v>
      </c>
      <c r="H348" s="72">
        <v>0</v>
      </c>
      <c r="X348" t="s">
        <v>2298</v>
      </c>
      <c r="Y348" s="30" t="s">
        <v>431</v>
      </c>
      <c r="Z348" s="30" t="s">
        <v>506</v>
      </c>
      <c r="AA348" s="30" t="s">
        <v>429</v>
      </c>
      <c r="AB348" s="30" t="s">
        <v>507</v>
      </c>
      <c r="AC348" s="30" t="s">
        <v>508</v>
      </c>
      <c r="AD348">
        <f>AD349+AD350+AD351+AD352+AD353+AD354+AD355</f>
        <v>0</v>
      </c>
    </row>
    <row r="349" spans="1:29" ht="12.75" hidden="1">
      <c r="A349" s="31" t="s">
        <v>433</v>
      </c>
      <c r="B349" s="65" t="s">
        <v>434</v>
      </c>
      <c r="C349" s="72">
        <v>0</v>
      </c>
      <c r="D349" s="72">
        <v>0</v>
      </c>
      <c r="E349" s="72">
        <v>0</v>
      </c>
      <c r="F349" s="72">
        <v>0</v>
      </c>
      <c r="G349" s="72">
        <v>0</v>
      </c>
      <c r="H349" s="72">
        <v>0</v>
      </c>
      <c r="X349" t="s">
        <v>2298</v>
      </c>
      <c r="Y349" s="30" t="s">
        <v>433</v>
      </c>
      <c r="Z349" s="30" t="s">
        <v>506</v>
      </c>
      <c r="AA349" s="30" t="s">
        <v>431</v>
      </c>
      <c r="AB349" s="30" t="s">
        <v>507</v>
      </c>
      <c r="AC349" s="30" t="s">
        <v>508</v>
      </c>
    </row>
    <row r="350" spans="1:29" ht="12.75" hidden="1">
      <c r="A350" s="31" t="s">
        <v>435</v>
      </c>
      <c r="B350" s="65" t="s">
        <v>2170</v>
      </c>
      <c r="C350" s="72">
        <v>0</v>
      </c>
      <c r="D350" s="72">
        <v>0</v>
      </c>
      <c r="E350" s="72">
        <v>0</v>
      </c>
      <c r="F350" s="72">
        <v>0</v>
      </c>
      <c r="G350" s="72">
        <v>0</v>
      </c>
      <c r="H350" s="72">
        <v>0</v>
      </c>
      <c r="X350" t="s">
        <v>2298</v>
      </c>
      <c r="Y350" s="30" t="s">
        <v>435</v>
      </c>
      <c r="Z350" s="30" t="s">
        <v>506</v>
      </c>
      <c r="AA350" s="30" t="s">
        <v>431</v>
      </c>
      <c r="AB350" s="30" t="s">
        <v>2246</v>
      </c>
      <c r="AC350" s="30" t="s">
        <v>508</v>
      </c>
    </row>
    <row r="351" spans="1:29" ht="25.5" hidden="1">
      <c r="A351" s="31" t="s">
        <v>436</v>
      </c>
      <c r="B351" s="65" t="s">
        <v>176</v>
      </c>
      <c r="C351" s="72">
        <v>0</v>
      </c>
      <c r="D351" s="72">
        <v>0</v>
      </c>
      <c r="E351" s="72">
        <v>0</v>
      </c>
      <c r="F351" s="72">
        <v>0</v>
      </c>
      <c r="G351" s="72">
        <v>0</v>
      </c>
      <c r="H351" s="72">
        <v>0</v>
      </c>
      <c r="X351" t="s">
        <v>2298</v>
      </c>
      <c r="Y351" s="30" t="s">
        <v>436</v>
      </c>
      <c r="Z351" s="30" t="s">
        <v>506</v>
      </c>
      <c r="AA351" s="30" t="s">
        <v>431</v>
      </c>
      <c r="AB351" s="30" t="s">
        <v>507</v>
      </c>
      <c r="AC351" s="30" t="s">
        <v>508</v>
      </c>
    </row>
    <row r="352" spans="1:29" ht="25.5" hidden="1">
      <c r="A352" s="31" t="s">
        <v>177</v>
      </c>
      <c r="B352" s="65" t="s">
        <v>178</v>
      </c>
      <c r="C352" s="72">
        <v>0</v>
      </c>
      <c r="D352" s="72">
        <v>0</v>
      </c>
      <c r="E352" s="72">
        <v>0</v>
      </c>
      <c r="F352" s="72">
        <v>0</v>
      </c>
      <c r="G352" s="72">
        <v>0</v>
      </c>
      <c r="H352" s="72">
        <v>0</v>
      </c>
      <c r="X352" t="s">
        <v>2298</v>
      </c>
      <c r="Y352" s="30" t="s">
        <v>177</v>
      </c>
      <c r="Z352" s="30" t="s">
        <v>506</v>
      </c>
      <c r="AA352" s="30" t="s">
        <v>431</v>
      </c>
      <c r="AB352" s="30" t="s">
        <v>507</v>
      </c>
      <c r="AC352" s="30" t="s">
        <v>508</v>
      </c>
    </row>
    <row r="353" spans="1:29" ht="12.75" hidden="1">
      <c r="A353" s="31" t="s">
        <v>179</v>
      </c>
      <c r="B353" s="65" t="s">
        <v>180</v>
      </c>
      <c r="C353" s="72">
        <v>0</v>
      </c>
      <c r="D353" s="72">
        <v>0</v>
      </c>
      <c r="E353" s="72">
        <v>0</v>
      </c>
      <c r="F353" s="72">
        <v>0</v>
      </c>
      <c r="G353" s="72">
        <v>0</v>
      </c>
      <c r="H353" s="72">
        <v>0</v>
      </c>
      <c r="X353" t="s">
        <v>2298</v>
      </c>
      <c r="Y353" s="30" t="s">
        <v>179</v>
      </c>
      <c r="Z353" s="30" t="s">
        <v>506</v>
      </c>
      <c r="AA353" s="30" t="s">
        <v>431</v>
      </c>
      <c r="AB353" s="30" t="s">
        <v>507</v>
      </c>
      <c r="AC353" s="30" t="s">
        <v>508</v>
      </c>
    </row>
    <row r="354" spans="1:29" ht="12.75" hidden="1">
      <c r="A354" s="31" t="s">
        <v>181</v>
      </c>
      <c r="B354" s="65" t="s">
        <v>182</v>
      </c>
      <c r="C354" s="72">
        <v>0</v>
      </c>
      <c r="D354" s="72">
        <v>0</v>
      </c>
      <c r="E354" s="72">
        <v>0</v>
      </c>
      <c r="F354" s="72">
        <v>0</v>
      </c>
      <c r="G354" s="72">
        <v>0</v>
      </c>
      <c r="H354" s="72">
        <v>0</v>
      </c>
      <c r="X354" t="s">
        <v>2298</v>
      </c>
      <c r="Y354" s="30" t="s">
        <v>181</v>
      </c>
      <c r="Z354" s="30" t="s">
        <v>506</v>
      </c>
      <c r="AA354" s="30" t="s">
        <v>431</v>
      </c>
      <c r="AB354" s="30" t="s">
        <v>507</v>
      </c>
      <c r="AC354" s="30" t="s">
        <v>508</v>
      </c>
    </row>
    <row r="355" spans="1:29" ht="12.75" hidden="1">
      <c r="A355" s="31" t="s">
        <v>183</v>
      </c>
      <c r="B355" s="65" t="s">
        <v>184</v>
      </c>
      <c r="C355" s="72">
        <v>0</v>
      </c>
      <c r="D355" s="72">
        <v>0</v>
      </c>
      <c r="E355" s="72">
        <v>0</v>
      </c>
      <c r="F355" s="72">
        <v>0</v>
      </c>
      <c r="G355" s="72">
        <v>0</v>
      </c>
      <c r="H355" s="72">
        <v>0</v>
      </c>
      <c r="X355" t="s">
        <v>2298</v>
      </c>
      <c r="Y355" s="30" t="s">
        <v>183</v>
      </c>
      <c r="Z355" s="30" t="s">
        <v>506</v>
      </c>
      <c r="AA355" s="30" t="s">
        <v>431</v>
      </c>
      <c r="AB355" s="30" t="s">
        <v>507</v>
      </c>
      <c r="AC355" s="30" t="s">
        <v>508</v>
      </c>
    </row>
    <row r="356" spans="1:30" ht="12.75" hidden="1">
      <c r="A356" s="31" t="s">
        <v>185</v>
      </c>
      <c r="B356" s="64" t="s">
        <v>186</v>
      </c>
      <c r="C356" s="72">
        <v>0</v>
      </c>
      <c r="D356" s="72">
        <v>0</v>
      </c>
      <c r="E356" s="72">
        <v>0</v>
      </c>
      <c r="F356" s="72">
        <v>0</v>
      </c>
      <c r="G356" s="72">
        <v>0</v>
      </c>
      <c r="H356" s="72">
        <v>0</v>
      </c>
      <c r="X356" t="s">
        <v>2298</v>
      </c>
      <c r="Y356" s="30" t="s">
        <v>185</v>
      </c>
      <c r="Z356" s="30" t="s">
        <v>506</v>
      </c>
      <c r="AA356" s="30" t="s">
        <v>429</v>
      </c>
      <c r="AB356" s="30" t="s">
        <v>507</v>
      </c>
      <c r="AC356" s="30" t="s">
        <v>508</v>
      </c>
      <c r="AD356">
        <f>AD357+AD358+AD359</f>
        <v>0</v>
      </c>
    </row>
    <row r="357" spans="1:29" ht="12.75" hidden="1">
      <c r="A357" s="31" t="s">
        <v>187</v>
      </c>
      <c r="B357" s="65" t="s">
        <v>188</v>
      </c>
      <c r="C357" s="72">
        <v>0</v>
      </c>
      <c r="D357" s="72">
        <v>0</v>
      </c>
      <c r="E357" s="72">
        <v>0</v>
      </c>
      <c r="F357" s="72">
        <v>0</v>
      </c>
      <c r="G357" s="72">
        <v>0</v>
      </c>
      <c r="H357" s="72">
        <v>0</v>
      </c>
      <c r="X357" t="s">
        <v>2298</v>
      </c>
      <c r="Y357" s="30" t="s">
        <v>187</v>
      </c>
      <c r="Z357" s="30" t="s">
        <v>506</v>
      </c>
      <c r="AA357" s="30" t="s">
        <v>185</v>
      </c>
      <c r="AB357" s="30" t="s">
        <v>507</v>
      </c>
      <c r="AC357" s="30" t="s">
        <v>508</v>
      </c>
    </row>
    <row r="358" spans="1:29" ht="25.5" hidden="1">
      <c r="A358" s="31" t="s">
        <v>189</v>
      </c>
      <c r="B358" s="65" t="s">
        <v>1023</v>
      </c>
      <c r="C358" s="72">
        <v>0</v>
      </c>
      <c r="D358" s="72">
        <v>0</v>
      </c>
      <c r="E358" s="72">
        <v>0</v>
      </c>
      <c r="F358" s="72">
        <v>0</v>
      </c>
      <c r="G358" s="72">
        <v>0</v>
      </c>
      <c r="H358" s="72">
        <v>0</v>
      </c>
      <c r="X358" t="s">
        <v>2298</v>
      </c>
      <c r="Y358" s="30" t="s">
        <v>189</v>
      </c>
      <c r="Z358" s="30" t="s">
        <v>506</v>
      </c>
      <c r="AA358" s="30" t="s">
        <v>185</v>
      </c>
      <c r="AB358" s="30" t="s">
        <v>507</v>
      </c>
      <c r="AC358" s="30" t="s">
        <v>508</v>
      </c>
    </row>
    <row r="359" spans="1:29" ht="12.75" hidden="1">
      <c r="A359" s="31" t="s">
        <v>1024</v>
      </c>
      <c r="B359" s="65" t="s">
        <v>1071</v>
      </c>
      <c r="C359" s="72">
        <v>0</v>
      </c>
      <c r="D359" s="72">
        <v>0</v>
      </c>
      <c r="E359" s="72">
        <v>0</v>
      </c>
      <c r="F359" s="72">
        <v>0</v>
      </c>
      <c r="G359" s="72">
        <v>0</v>
      </c>
      <c r="H359" s="72">
        <v>0</v>
      </c>
      <c r="X359" t="s">
        <v>2298</v>
      </c>
      <c r="Y359" s="30" t="s">
        <v>1024</v>
      </c>
      <c r="Z359" s="30" t="s">
        <v>506</v>
      </c>
      <c r="AA359" s="30" t="s">
        <v>185</v>
      </c>
      <c r="AB359" s="30" t="s">
        <v>507</v>
      </c>
      <c r="AC359" s="30" t="s">
        <v>508</v>
      </c>
    </row>
    <row r="360" spans="1:30" ht="12.75" hidden="1">
      <c r="A360" s="31" t="s">
        <v>1072</v>
      </c>
      <c r="B360" s="64" t="s">
        <v>1073</v>
      </c>
      <c r="C360" s="72">
        <v>0</v>
      </c>
      <c r="D360" s="72">
        <v>0</v>
      </c>
      <c r="E360" s="72">
        <v>0</v>
      </c>
      <c r="F360" s="72">
        <v>0</v>
      </c>
      <c r="G360" s="72">
        <v>0</v>
      </c>
      <c r="H360" s="72">
        <v>0</v>
      </c>
      <c r="X360" t="s">
        <v>2298</v>
      </c>
      <c r="Y360" s="30" t="s">
        <v>1072</v>
      </c>
      <c r="Z360" s="30" t="s">
        <v>506</v>
      </c>
      <c r="AA360" s="30" t="s">
        <v>429</v>
      </c>
      <c r="AB360" s="30" t="s">
        <v>507</v>
      </c>
      <c r="AC360" s="30" t="s">
        <v>508</v>
      </c>
      <c r="AD360">
        <f>AD361+AD362+AD363</f>
        <v>0</v>
      </c>
    </row>
    <row r="361" spans="1:29" ht="12.75" hidden="1">
      <c r="A361" s="31" t="s">
        <v>1074</v>
      </c>
      <c r="B361" s="65" t="s">
        <v>1075</v>
      </c>
      <c r="C361" s="72">
        <v>0</v>
      </c>
      <c r="D361" s="72">
        <v>0</v>
      </c>
      <c r="E361" s="72">
        <v>0</v>
      </c>
      <c r="F361" s="72">
        <v>0</v>
      </c>
      <c r="G361" s="72">
        <v>0</v>
      </c>
      <c r="H361" s="72">
        <v>0</v>
      </c>
      <c r="X361" t="s">
        <v>2298</v>
      </c>
      <c r="Y361" s="30" t="s">
        <v>1074</v>
      </c>
      <c r="Z361" s="30" t="s">
        <v>506</v>
      </c>
      <c r="AA361" s="30" t="s">
        <v>1072</v>
      </c>
      <c r="AB361" s="30" t="s">
        <v>507</v>
      </c>
      <c r="AC361" s="30" t="s">
        <v>508</v>
      </c>
    </row>
    <row r="362" spans="1:29" ht="12.75" hidden="1">
      <c r="A362" s="31" t="s">
        <v>1076</v>
      </c>
      <c r="B362" s="65" t="s">
        <v>1077</v>
      </c>
      <c r="C362" s="72">
        <v>0</v>
      </c>
      <c r="D362" s="72">
        <v>0</v>
      </c>
      <c r="E362" s="72">
        <v>0</v>
      </c>
      <c r="F362" s="72">
        <v>0</v>
      </c>
      <c r="G362" s="72">
        <v>0</v>
      </c>
      <c r="H362" s="72">
        <v>0</v>
      </c>
      <c r="X362" t="s">
        <v>2298</v>
      </c>
      <c r="Y362" s="30" t="s">
        <v>1076</v>
      </c>
      <c r="Z362" s="30" t="s">
        <v>506</v>
      </c>
      <c r="AA362" s="30" t="s">
        <v>1072</v>
      </c>
      <c r="AB362" s="30" t="s">
        <v>507</v>
      </c>
      <c r="AC362" s="30" t="s">
        <v>508</v>
      </c>
    </row>
    <row r="363" spans="1:29" ht="25.5" hidden="1">
      <c r="A363" s="31" t="s">
        <v>1078</v>
      </c>
      <c r="B363" s="65" t="s">
        <v>1079</v>
      </c>
      <c r="C363" s="72">
        <v>0</v>
      </c>
      <c r="D363" s="72">
        <v>0</v>
      </c>
      <c r="E363" s="72">
        <v>0</v>
      </c>
      <c r="F363" s="72">
        <v>0</v>
      </c>
      <c r="G363" s="72">
        <v>0</v>
      </c>
      <c r="H363" s="72">
        <v>0</v>
      </c>
      <c r="X363" t="s">
        <v>2298</v>
      </c>
      <c r="Y363" s="30" t="s">
        <v>1078</v>
      </c>
      <c r="Z363" s="30" t="s">
        <v>506</v>
      </c>
      <c r="AA363" s="30" t="s">
        <v>1072</v>
      </c>
      <c r="AB363" s="30" t="s">
        <v>507</v>
      </c>
      <c r="AC363" s="30" t="s">
        <v>508</v>
      </c>
    </row>
    <row r="364" spans="1:29" ht="12.75" hidden="1">
      <c r="A364" s="31" t="s">
        <v>1080</v>
      </c>
      <c r="B364" s="64" t="s">
        <v>1081</v>
      </c>
      <c r="C364" s="72">
        <v>0</v>
      </c>
      <c r="D364" s="72">
        <v>0</v>
      </c>
      <c r="E364" s="72">
        <v>0</v>
      </c>
      <c r="F364" s="72">
        <v>0</v>
      </c>
      <c r="G364" s="72">
        <v>0</v>
      </c>
      <c r="H364" s="72">
        <v>0</v>
      </c>
      <c r="X364" t="s">
        <v>2298</v>
      </c>
      <c r="Y364" s="30" t="s">
        <v>1080</v>
      </c>
      <c r="Z364" s="30" t="s">
        <v>506</v>
      </c>
      <c r="AA364" s="30" t="s">
        <v>429</v>
      </c>
      <c r="AB364" s="30" t="s">
        <v>507</v>
      </c>
      <c r="AC364" s="30" t="s">
        <v>508</v>
      </c>
    </row>
    <row r="365" spans="1:30" ht="12.75" hidden="1">
      <c r="A365" s="31" t="s">
        <v>2076</v>
      </c>
      <c r="B365" s="64" t="s">
        <v>2081</v>
      </c>
      <c r="C365" s="72">
        <v>0</v>
      </c>
      <c r="D365" s="72">
        <v>0</v>
      </c>
      <c r="E365" s="72">
        <v>0</v>
      </c>
      <c r="F365" s="72">
        <v>0</v>
      </c>
      <c r="G365" s="72">
        <v>0</v>
      </c>
      <c r="H365" s="72">
        <v>0</v>
      </c>
      <c r="X365" t="s">
        <v>2298</v>
      </c>
      <c r="Y365" s="30" t="s">
        <v>2076</v>
      </c>
      <c r="Z365" s="30" t="s">
        <v>506</v>
      </c>
      <c r="AA365" s="30" t="s">
        <v>429</v>
      </c>
      <c r="AB365" s="30" t="s">
        <v>2246</v>
      </c>
      <c r="AC365" s="30" t="s">
        <v>508</v>
      </c>
      <c r="AD365">
        <f>AD366+AD367+AD368+AD369</f>
        <v>0</v>
      </c>
    </row>
    <row r="366" spans="1:29" ht="38.25" hidden="1">
      <c r="A366" s="31" t="s">
        <v>2077</v>
      </c>
      <c r="B366" s="65" t="s">
        <v>2082</v>
      </c>
      <c r="C366" s="72">
        <v>0</v>
      </c>
      <c r="D366" s="72">
        <v>0</v>
      </c>
      <c r="E366" s="72">
        <v>0</v>
      </c>
      <c r="F366" s="72">
        <v>0</v>
      </c>
      <c r="G366" s="72">
        <v>0</v>
      </c>
      <c r="H366" s="72">
        <v>0</v>
      </c>
      <c r="X366" t="s">
        <v>2298</v>
      </c>
      <c r="Y366" s="30" t="s">
        <v>2077</v>
      </c>
      <c r="Z366" s="30" t="s">
        <v>506</v>
      </c>
      <c r="AA366" s="30" t="s">
        <v>2076</v>
      </c>
      <c r="AB366" s="30" t="s">
        <v>2246</v>
      </c>
      <c r="AC366" s="30" t="s">
        <v>508</v>
      </c>
    </row>
    <row r="367" spans="1:29" ht="25.5" hidden="1">
      <c r="A367" s="31" t="s">
        <v>2078</v>
      </c>
      <c r="B367" s="65" t="s">
        <v>2171</v>
      </c>
      <c r="C367" s="72">
        <v>0</v>
      </c>
      <c r="D367" s="72">
        <v>0</v>
      </c>
      <c r="E367" s="72">
        <v>0</v>
      </c>
      <c r="F367" s="72">
        <v>0</v>
      </c>
      <c r="G367" s="72">
        <v>0</v>
      </c>
      <c r="H367" s="72">
        <v>0</v>
      </c>
      <c r="X367" t="s">
        <v>2298</v>
      </c>
      <c r="Y367" s="30" t="s">
        <v>2078</v>
      </c>
      <c r="Z367" s="30" t="s">
        <v>506</v>
      </c>
      <c r="AA367" s="30" t="s">
        <v>2076</v>
      </c>
      <c r="AB367" s="30" t="s">
        <v>2246</v>
      </c>
      <c r="AC367" s="30" t="s">
        <v>508</v>
      </c>
    </row>
    <row r="368" spans="1:29" ht="25.5" hidden="1">
      <c r="A368" s="31" t="s">
        <v>2079</v>
      </c>
      <c r="B368" s="65" t="s">
        <v>2083</v>
      </c>
      <c r="C368" s="72">
        <v>0</v>
      </c>
      <c r="D368" s="72">
        <v>0</v>
      </c>
      <c r="E368" s="72">
        <v>0</v>
      </c>
      <c r="F368" s="72">
        <v>0</v>
      </c>
      <c r="G368" s="72">
        <v>0</v>
      </c>
      <c r="H368" s="72">
        <v>0</v>
      </c>
      <c r="X368" t="s">
        <v>2298</v>
      </c>
      <c r="Y368" s="30" t="s">
        <v>2079</v>
      </c>
      <c r="Z368" s="30" t="s">
        <v>506</v>
      </c>
      <c r="AA368" s="30" t="s">
        <v>2076</v>
      </c>
      <c r="AB368" s="30" t="s">
        <v>2246</v>
      </c>
      <c r="AC368" s="30" t="s">
        <v>508</v>
      </c>
    </row>
    <row r="369" spans="1:29" ht="25.5" hidden="1">
      <c r="A369" s="31" t="s">
        <v>2080</v>
      </c>
      <c r="B369" s="65" t="s">
        <v>2084</v>
      </c>
      <c r="C369" s="72">
        <v>0</v>
      </c>
      <c r="D369" s="72">
        <v>0</v>
      </c>
      <c r="E369" s="72">
        <v>0</v>
      </c>
      <c r="F369" s="72">
        <v>0</v>
      </c>
      <c r="G369" s="72">
        <v>0</v>
      </c>
      <c r="H369" s="72">
        <v>0</v>
      </c>
      <c r="X369" t="s">
        <v>2298</v>
      </c>
      <c r="Y369" s="30" t="s">
        <v>2080</v>
      </c>
      <c r="Z369" s="30" t="s">
        <v>506</v>
      </c>
      <c r="AA369" s="30" t="s">
        <v>2076</v>
      </c>
      <c r="AB369" s="30" t="s">
        <v>2246</v>
      </c>
      <c r="AC369" s="30" t="s">
        <v>508</v>
      </c>
    </row>
    <row r="370" spans="1:30" ht="12.75" hidden="1">
      <c r="A370" s="31" t="s">
        <v>1082</v>
      </c>
      <c r="B370" s="64" t="s">
        <v>1083</v>
      </c>
      <c r="C370" s="72">
        <v>0</v>
      </c>
      <c r="D370" s="72">
        <v>0</v>
      </c>
      <c r="E370" s="72">
        <v>0</v>
      </c>
      <c r="F370" s="72">
        <v>0</v>
      </c>
      <c r="G370" s="72">
        <v>0</v>
      </c>
      <c r="H370" s="72">
        <v>0</v>
      </c>
      <c r="X370" t="s">
        <v>2298</v>
      </c>
      <c r="Y370" s="30" t="s">
        <v>1082</v>
      </c>
      <c r="Z370" s="30" t="s">
        <v>506</v>
      </c>
      <c r="AA370" s="30" t="s">
        <v>429</v>
      </c>
      <c r="AB370" s="30" t="s">
        <v>507</v>
      </c>
      <c r="AC370" s="30" t="s">
        <v>508</v>
      </c>
      <c r="AD370">
        <f>AD371+AD372+AD373+AD374+AD375+AD376+AD377</f>
        <v>0</v>
      </c>
    </row>
    <row r="371" spans="1:29" ht="12.75" hidden="1">
      <c r="A371" s="31" t="s">
        <v>1084</v>
      </c>
      <c r="B371" s="65" t="s">
        <v>1085</v>
      </c>
      <c r="C371" s="72">
        <v>0</v>
      </c>
      <c r="D371" s="72">
        <v>0</v>
      </c>
      <c r="E371" s="72">
        <v>0</v>
      </c>
      <c r="F371" s="72">
        <v>0</v>
      </c>
      <c r="G371" s="72">
        <v>0</v>
      </c>
      <c r="H371" s="72">
        <v>0</v>
      </c>
      <c r="X371" t="s">
        <v>2298</v>
      </c>
      <c r="Y371" s="30" t="s">
        <v>1084</v>
      </c>
      <c r="Z371" s="30" t="s">
        <v>506</v>
      </c>
      <c r="AA371" s="30" t="s">
        <v>1082</v>
      </c>
      <c r="AB371" s="30" t="s">
        <v>507</v>
      </c>
      <c r="AC371" s="30" t="s">
        <v>508</v>
      </c>
    </row>
    <row r="372" spans="1:29" ht="12.75" hidden="1">
      <c r="A372" s="31" t="s">
        <v>1086</v>
      </c>
      <c r="B372" s="65" t="s">
        <v>1087</v>
      </c>
      <c r="C372" s="72">
        <v>0</v>
      </c>
      <c r="D372" s="72">
        <v>0</v>
      </c>
      <c r="E372" s="72">
        <v>0</v>
      </c>
      <c r="F372" s="72">
        <v>0</v>
      </c>
      <c r="G372" s="72">
        <v>0</v>
      </c>
      <c r="H372" s="72">
        <v>0</v>
      </c>
      <c r="X372" t="s">
        <v>2298</v>
      </c>
      <c r="Y372" s="30" t="s">
        <v>1086</v>
      </c>
      <c r="Z372" s="30" t="s">
        <v>506</v>
      </c>
      <c r="AA372" s="30" t="s">
        <v>1082</v>
      </c>
      <c r="AB372" s="30" t="s">
        <v>507</v>
      </c>
      <c r="AC372" s="30" t="s">
        <v>508</v>
      </c>
    </row>
    <row r="373" spans="1:29" ht="12.75" hidden="1">
      <c r="A373" s="31" t="s">
        <v>1088</v>
      </c>
      <c r="B373" s="65" t="s">
        <v>1089</v>
      </c>
      <c r="C373" s="72">
        <v>0</v>
      </c>
      <c r="D373" s="72">
        <v>0</v>
      </c>
      <c r="E373" s="72">
        <v>0</v>
      </c>
      <c r="F373" s="72">
        <v>0</v>
      </c>
      <c r="G373" s="72">
        <v>0</v>
      </c>
      <c r="H373" s="72">
        <v>0</v>
      </c>
      <c r="X373" t="s">
        <v>2298</v>
      </c>
      <c r="Y373" s="30" t="s">
        <v>1088</v>
      </c>
      <c r="Z373" s="30" t="s">
        <v>506</v>
      </c>
      <c r="AA373" s="30" t="s">
        <v>1082</v>
      </c>
      <c r="AB373" s="30" t="s">
        <v>510</v>
      </c>
      <c r="AC373" s="30" t="s">
        <v>508</v>
      </c>
    </row>
    <row r="374" spans="1:29" ht="12.75" hidden="1">
      <c r="A374" s="31" t="s">
        <v>1090</v>
      </c>
      <c r="B374" s="65" t="s">
        <v>1091</v>
      </c>
      <c r="C374" s="72">
        <v>0</v>
      </c>
      <c r="D374" s="72">
        <v>0</v>
      </c>
      <c r="E374" s="72">
        <v>0</v>
      </c>
      <c r="F374" s="72">
        <v>0</v>
      </c>
      <c r="G374" s="72">
        <v>0</v>
      </c>
      <c r="H374" s="72">
        <v>0</v>
      </c>
      <c r="X374" t="s">
        <v>2298</v>
      </c>
      <c r="Y374" s="30" t="s">
        <v>1090</v>
      </c>
      <c r="Z374" s="30" t="s">
        <v>506</v>
      </c>
      <c r="AA374" s="30" t="s">
        <v>1082</v>
      </c>
      <c r="AB374" s="30" t="s">
        <v>509</v>
      </c>
      <c r="AC374" s="30" t="s">
        <v>508</v>
      </c>
    </row>
    <row r="375" spans="1:29" ht="12.75" hidden="1">
      <c r="A375" s="31" t="s">
        <v>1092</v>
      </c>
      <c r="B375" s="65" t="s">
        <v>1093</v>
      </c>
      <c r="C375" s="72">
        <v>0</v>
      </c>
      <c r="D375" s="72">
        <v>0</v>
      </c>
      <c r="E375" s="72">
        <v>0</v>
      </c>
      <c r="F375" s="72">
        <v>0</v>
      </c>
      <c r="G375" s="72">
        <v>0</v>
      </c>
      <c r="H375" s="72">
        <v>0</v>
      </c>
      <c r="X375" t="s">
        <v>2298</v>
      </c>
      <c r="Y375" s="30" t="s">
        <v>1092</v>
      </c>
      <c r="Z375" s="30" t="s">
        <v>506</v>
      </c>
      <c r="AA375" s="30" t="s">
        <v>1082</v>
      </c>
      <c r="AB375" s="30" t="s">
        <v>509</v>
      </c>
      <c r="AC375" s="30" t="s">
        <v>508</v>
      </c>
    </row>
    <row r="376" spans="1:29" ht="12.75" hidden="1">
      <c r="A376" s="31" t="s">
        <v>2172</v>
      </c>
      <c r="B376" s="65" t="s">
        <v>2173</v>
      </c>
      <c r="C376" s="72">
        <v>0</v>
      </c>
      <c r="D376" s="72">
        <v>0</v>
      </c>
      <c r="E376" s="72">
        <v>0</v>
      </c>
      <c r="F376" s="72">
        <v>0</v>
      </c>
      <c r="G376" s="72">
        <v>0</v>
      </c>
      <c r="H376" s="72">
        <v>0</v>
      </c>
      <c r="X376" t="s">
        <v>2298</v>
      </c>
      <c r="Y376" s="30" t="s">
        <v>2172</v>
      </c>
      <c r="Z376" s="30" t="s">
        <v>506</v>
      </c>
      <c r="AA376" s="30" t="s">
        <v>1082</v>
      </c>
      <c r="AB376" s="30" t="s">
        <v>2246</v>
      </c>
      <c r="AC376" s="30" t="s">
        <v>508</v>
      </c>
    </row>
    <row r="377" spans="1:29" ht="25.5" hidden="1">
      <c r="A377" s="31" t="s">
        <v>1094</v>
      </c>
      <c r="B377" s="65" t="s">
        <v>1095</v>
      </c>
      <c r="C377" s="72">
        <v>0</v>
      </c>
      <c r="D377" s="72">
        <v>0</v>
      </c>
      <c r="E377" s="72">
        <v>0</v>
      </c>
      <c r="F377" s="72">
        <v>0</v>
      </c>
      <c r="G377" s="72">
        <v>0</v>
      </c>
      <c r="H377" s="72">
        <v>0</v>
      </c>
      <c r="X377" t="s">
        <v>2298</v>
      </c>
      <c r="Y377" s="30" t="s">
        <v>1094</v>
      </c>
      <c r="Z377" s="30" t="s">
        <v>506</v>
      </c>
      <c r="AA377" s="30" t="s">
        <v>1082</v>
      </c>
      <c r="AB377" s="30" t="s">
        <v>509</v>
      </c>
      <c r="AC377" s="30" t="s">
        <v>508</v>
      </c>
    </row>
    <row r="378" spans="1:30" ht="25.5" hidden="1">
      <c r="A378" s="31" t="s">
        <v>1096</v>
      </c>
      <c r="B378" s="63" t="s">
        <v>1097</v>
      </c>
      <c r="C378" s="72">
        <v>0</v>
      </c>
      <c r="D378" s="72">
        <v>0</v>
      </c>
      <c r="E378" s="72">
        <v>0</v>
      </c>
      <c r="F378" s="72">
        <v>0</v>
      </c>
      <c r="G378" s="72">
        <v>0</v>
      </c>
      <c r="H378" s="72">
        <v>0</v>
      </c>
      <c r="X378" t="s">
        <v>2298</v>
      </c>
      <c r="Y378" s="30" t="s">
        <v>1096</v>
      </c>
      <c r="Z378" s="30" t="s">
        <v>506</v>
      </c>
      <c r="AA378" s="30" t="s">
        <v>428</v>
      </c>
      <c r="AB378" s="30" t="s">
        <v>507</v>
      </c>
      <c r="AC378" s="30" t="s">
        <v>508</v>
      </c>
      <c r="AD378">
        <f>AD379+AD380+AD381</f>
        <v>0</v>
      </c>
    </row>
    <row r="379" spans="1:29" ht="25.5" hidden="1">
      <c r="A379" s="31" t="s">
        <v>1098</v>
      </c>
      <c r="B379" s="64" t="s">
        <v>1099</v>
      </c>
      <c r="C379" s="72">
        <v>0</v>
      </c>
      <c r="D379" s="72">
        <v>0</v>
      </c>
      <c r="E379" s="72">
        <v>0</v>
      </c>
      <c r="F379" s="72">
        <v>0</v>
      </c>
      <c r="G379" s="72">
        <v>0</v>
      </c>
      <c r="H379" s="72">
        <v>0</v>
      </c>
      <c r="X379" t="s">
        <v>2298</v>
      </c>
      <c r="Y379" s="30" t="s">
        <v>1098</v>
      </c>
      <c r="Z379" s="30" t="s">
        <v>506</v>
      </c>
      <c r="AA379" s="30" t="s">
        <v>1096</v>
      </c>
      <c r="AB379" s="30" t="s">
        <v>507</v>
      </c>
      <c r="AC379" s="30" t="s">
        <v>508</v>
      </c>
    </row>
    <row r="380" spans="1:29" ht="25.5" hidden="1">
      <c r="A380" s="31" t="s">
        <v>1100</v>
      </c>
      <c r="B380" s="64" t="s">
        <v>1101</v>
      </c>
      <c r="C380" s="72">
        <v>0</v>
      </c>
      <c r="D380" s="72">
        <v>0</v>
      </c>
      <c r="E380" s="72">
        <v>0</v>
      </c>
      <c r="F380" s="72">
        <v>0</v>
      </c>
      <c r="G380" s="72">
        <v>0</v>
      </c>
      <c r="H380" s="72">
        <v>0</v>
      </c>
      <c r="X380" t="s">
        <v>2298</v>
      </c>
      <c r="Y380" s="30" t="s">
        <v>1100</v>
      </c>
      <c r="Z380" s="30" t="s">
        <v>506</v>
      </c>
      <c r="AA380" s="30" t="s">
        <v>1096</v>
      </c>
      <c r="AB380" s="30" t="s">
        <v>507</v>
      </c>
      <c r="AC380" s="30" t="s">
        <v>508</v>
      </c>
    </row>
    <row r="381" spans="1:29" ht="25.5" hidden="1">
      <c r="A381" s="31" t="s">
        <v>1102</v>
      </c>
      <c r="B381" s="64" t="s">
        <v>1103</v>
      </c>
      <c r="C381" s="72">
        <v>0</v>
      </c>
      <c r="D381" s="72">
        <v>0</v>
      </c>
      <c r="E381" s="72">
        <v>0</v>
      </c>
      <c r="F381" s="72">
        <v>0</v>
      </c>
      <c r="G381" s="72">
        <v>0</v>
      </c>
      <c r="H381" s="72">
        <v>0</v>
      </c>
      <c r="X381" t="s">
        <v>2298</v>
      </c>
      <c r="Y381" s="30" t="s">
        <v>1102</v>
      </c>
      <c r="Z381" s="30" t="s">
        <v>506</v>
      </c>
      <c r="AA381" s="30" t="s">
        <v>1096</v>
      </c>
      <c r="AB381" s="30" t="s">
        <v>507</v>
      </c>
      <c r="AC381" s="30" t="s">
        <v>508</v>
      </c>
    </row>
    <row r="382" spans="1:29" ht="12.75" hidden="1">
      <c r="A382" s="31" t="s">
        <v>1104</v>
      </c>
      <c r="B382" s="63" t="s">
        <v>1105</v>
      </c>
      <c r="C382" s="72">
        <v>0</v>
      </c>
      <c r="D382" s="72">
        <v>0</v>
      </c>
      <c r="E382" s="72">
        <v>0</v>
      </c>
      <c r="F382" s="72">
        <v>0</v>
      </c>
      <c r="G382" s="72">
        <v>0</v>
      </c>
      <c r="H382" s="72">
        <v>0</v>
      </c>
      <c r="X382" t="s">
        <v>2298</v>
      </c>
      <c r="Y382" s="30" t="s">
        <v>1104</v>
      </c>
      <c r="Z382" s="30" t="s">
        <v>506</v>
      </c>
      <c r="AA382" s="30" t="s">
        <v>428</v>
      </c>
      <c r="AB382" s="30" t="s">
        <v>507</v>
      </c>
      <c r="AC382" s="30" t="s">
        <v>508</v>
      </c>
    </row>
    <row r="383" spans="1:30" ht="25.5" hidden="1">
      <c r="A383" s="31" t="s">
        <v>1106</v>
      </c>
      <c r="B383" s="63" t="s">
        <v>1107</v>
      </c>
      <c r="C383" s="72">
        <v>0</v>
      </c>
      <c r="D383" s="72">
        <v>0</v>
      </c>
      <c r="E383" s="72">
        <v>0</v>
      </c>
      <c r="F383" s="72">
        <v>0</v>
      </c>
      <c r="G383" s="72">
        <v>0</v>
      </c>
      <c r="H383" s="72">
        <v>0</v>
      </c>
      <c r="X383" t="s">
        <v>2298</v>
      </c>
      <c r="Y383" s="30" t="s">
        <v>1106</v>
      </c>
      <c r="Z383" s="30" t="s">
        <v>506</v>
      </c>
      <c r="AA383" s="30" t="s">
        <v>428</v>
      </c>
      <c r="AB383" s="30" t="s">
        <v>507</v>
      </c>
      <c r="AC383" s="30" t="s">
        <v>508</v>
      </c>
      <c r="AD383" t="e">
        <f>#REF!+AD384+AD385</f>
        <v>#REF!</v>
      </c>
    </row>
    <row r="384" spans="1:29" ht="76.5" hidden="1">
      <c r="A384" s="31" t="s">
        <v>1108</v>
      </c>
      <c r="B384" s="64" t="s">
        <v>2258</v>
      </c>
      <c r="C384" s="72">
        <v>0</v>
      </c>
      <c r="D384" s="72">
        <v>0</v>
      </c>
      <c r="E384" s="72">
        <v>0</v>
      </c>
      <c r="F384" s="72">
        <v>0</v>
      </c>
      <c r="G384" s="72">
        <v>0</v>
      </c>
      <c r="H384" s="72">
        <v>0</v>
      </c>
      <c r="X384" t="s">
        <v>2298</v>
      </c>
      <c r="Y384" s="30" t="s">
        <v>1108</v>
      </c>
      <c r="Z384" s="30" t="s">
        <v>506</v>
      </c>
      <c r="AA384" s="30" t="s">
        <v>1106</v>
      </c>
      <c r="AB384" s="30" t="s">
        <v>2088</v>
      </c>
      <c r="AC384" s="30" t="s">
        <v>508</v>
      </c>
    </row>
    <row r="385" spans="1:29" ht="25.5" hidden="1">
      <c r="A385" s="31" t="s">
        <v>1109</v>
      </c>
      <c r="B385" s="64" t="s">
        <v>1110</v>
      </c>
      <c r="C385" s="72">
        <v>0</v>
      </c>
      <c r="D385" s="72">
        <v>0</v>
      </c>
      <c r="E385" s="72">
        <v>0</v>
      </c>
      <c r="F385" s="72">
        <v>0</v>
      </c>
      <c r="G385" s="72">
        <v>0</v>
      </c>
      <c r="H385" s="72">
        <v>0</v>
      </c>
      <c r="X385" t="s">
        <v>2298</v>
      </c>
      <c r="Y385" s="30" t="s">
        <v>1109</v>
      </c>
      <c r="Z385" s="30" t="s">
        <v>506</v>
      </c>
      <c r="AA385" s="30" t="s">
        <v>1106</v>
      </c>
      <c r="AB385" s="30" t="s">
        <v>507</v>
      </c>
      <c r="AC385" s="30" t="s">
        <v>508</v>
      </c>
    </row>
    <row r="386" spans="1:29" ht="25.5" hidden="1">
      <c r="A386" s="31" t="s">
        <v>1111</v>
      </c>
      <c r="B386" s="63" t="s">
        <v>1112</v>
      </c>
      <c r="C386" s="72">
        <v>0</v>
      </c>
      <c r="D386" s="72">
        <v>0</v>
      </c>
      <c r="E386" s="72">
        <v>0</v>
      </c>
      <c r="F386" s="72">
        <v>0</v>
      </c>
      <c r="G386" s="72">
        <v>0</v>
      </c>
      <c r="H386" s="72">
        <v>0</v>
      </c>
      <c r="X386" t="s">
        <v>2298</v>
      </c>
      <c r="Y386" s="30" t="s">
        <v>1111</v>
      </c>
      <c r="Z386" s="30" t="s">
        <v>506</v>
      </c>
      <c r="AA386" s="30" t="s">
        <v>428</v>
      </c>
      <c r="AB386" s="30" t="s">
        <v>507</v>
      </c>
      <c r="AC386" s="30" t="s">
        <v>508</v>
      </c>
    </row>
    <row r="387" spans="1:30" ht="12.75" hidden="1">
      <c r="A387" s="31" t="s">
        <v>1113</v>
      </c>
      <c r="B387" s="62" t="s">
        <v>2174</v>
      </c>
      <c r="C387" s="72">
        <v>0</v>
      </c>
      <c r="D387" s="72">
        <v>0</v>
      </c>
      <c r="E387" s="72">
        <v>0</v>
      </c>
      <c r="F387" s="72">
        <v>0</v>
      </c>
      <c r="G387" s="72">
        <v>0</v>
      </c>
      <c r="H387" s="72">
        <v>0</v>
      </c>
      <c r="X387" t="s">
        <v>2298</v>
      </c>
      <c r="Y387" s="30" t="s">
        <v>1113</v>
      </c>
      <c r="Z387" s="30" t="s">
        <v>506</v>
      </c>
      <c r="AA387" s="30" t="s">
        <v>1602</v>
      </c>
      <c r="AB387" s="30" t="s">
        <v>507</v>
      </c>
      <c r="AC387" s="30" t="s">
        <v>508</v>
      </c>
      <c r="AD387">
        <f>AD388+AD395+AD405</f>
        <v>0</v>
      </c>
    </row>
    <row r="388" spans="1:30" ht="12.75" hidden="1">
      <c r="A388" s="31" t="s">
        <v>1114</v>
      </c>
      <c r="B388" s="63" t="s">
        <v>1115</v>
      </c>
      <c r="C388" s="72">
        <v>0</v>
      </c>
      <c r="D388" s="72">
        <v>0</v>
      </c>
      <c r="E388" s="72">
        <v>0</v>
      </c>
      <c r="F388" s="72">
        <v>0</v>
      </c>
      <c r="G388" s="72">
        <v>0</v>
      </c>
      <c r="H388" s="72">
        <v>0</v>
      </c>
      <c r="X388" t="s">
        <v>2298</v>
      </c>
      <c r="Y388" s="30" t="s">
        <v>1114</v>
      </c>
      <c r="Z388" s="30" t="s">
        <v>506</v>
      </c>
      <c r="AA388" s="30" t="s">
        <v>1113</v>
      </c>
      <c r="AB388" s="30" t="s">
        <v>507</v>
      </c>
      <c r="AC388" s="30" t="s">
        <v>508</v>
      </c>
      <c r="AD388">
        <f>AD389+AD390+AD391+AD392+AD393+AD394</f>
        <v>0</v>
      </c>
    </row>
    <row r="389" spans="1:29" ht="25.5" hidden="1">
      <c r="A389" s="31" t="s">
        <v>1116</v>
      </c>
      <c r="B389" s="64" t="s">
        <v>1117</v>
      </c>
      <c r="C389" s="72">
        <v>0</v>
      </c>
      <c r="D389" s="72">
        <v>0</v>
      </c>
      <c r="E389" s="72">
        <v>0</v>
      </c>
      <c r="F389" s="72">
        <v>0</v>
      </c>
      <c r="G389" s="72">
        <v>0</v>
      </c>
      <c r="H389" s="72">
        <v>0</v>
      </c>
      <c r="X389" t="s">
        <v>2298</v>
      </c>
      <c r="Y389" s="30" t="s">
        <v>1116</v>
      </c>
      <c r="Z389" s="30" t="s">
        <v>506</v>
      </c>
      <c r="AA389" s="30" t="s">
        <v>1114</v>
      </c>
      <c r="AB389" s="30" t="s">
        <v>507</v>
      </c>
      <c r="AC389" s="30" t="s">
        <v>508</v>
      </c>
    </row>
    <row r="390" spans="1:29" ht="25.5" hidden="1">
      <c r="A390" s="31" t="s">
        <v>1118</v>
      </c>
      <c r="B390" s="64" t="s">
        <v>1119</v>
      </c>
      <c r="C390" s="72">
        <v>0</v>
      </c>
      <c r="D390" s="72">
        <v>0</v>
      </c>
      <c r="E390" s="72">
        <v>0</v>
      </c>
      <c r="F390" s="72">
        <v>0</v>
      </c>
      <c r="G390" s="72">
        <v>0</v>
      </c>
      <c r="H390" s="72">
        <v>0</v>
      </c>
      <c r="X390" t="s">
        <v>2298</v>
      </c>
      <c r="Y390" s="30" t="s">
        <v>1118</v>
      </c>
      <c r="Z390" s="30" t="s">
        <v>506</v>
      </c>
      <c r="AA390" s="30" t="s">
        <v>1114</v>
      </c>
      <c r="AB390" s="30" t="s">
        <v>507</v>
      </c>
      <c r="AC390" s="30" t="s">
        <v>508</v>
      </c>
    </row>
    <row r="391" spans="1:29" ht="25.5" hidden="1">
      <c r="A391" s="31" t="s">
        <v>1120</v>
      </c>
      <c r="B391" s="64" t="s">
        <v>1121</v>
      </c>
      <c r="C391" s="72">
        <v>0</v>
      </c>
      <c r="D391" s="72">
        <v>0</v>
      </c>
      <c r="E391" s="72">
        <v>0</v>
      </c>
      <c r="F391" s="72">
        <v>0</v>
      </c>
      <c r="G391" s="72">
        <v>0</v>
      </c>
      <c r="H391" s="72">
        <v>0</v>
      </c>
      <c r="X391" t="s">
        <v>2298</v>
      </c>
      <c r="Y391" s="30" t="s">
        <v>1120</v>
      </c>
      <c r="Z391" s="30" t="s">
        <v>506</v>
      </c>
      <c r="AA391" s="30" t="s">
        <v>1114</v>
      </c>
      <c r="AB391" s="30" t="s">
        <v>507</v>
      </c>
      <c r="AC391" s="30" t="s">
        <v>508</v>
      </c>
    </row>
    <row r="392" spans="1:29" ht="38.25" hidden="1">
      <c r="A392" s="31" t="s">
        <v>1122</v>
      </c>
      <c r="B392" s="64" t="s">
        <v>1123</v>
      </c>
      <c r="C392" s="72">
        <v>0</v>
      </c>
      <c r="D392" s="72">
        <v>0</v>
      </c>
      <c r="E392" s="72">
        <v>0</v>
      </c>
      <c r="F392" s="72">
        <v>0</v>
      </c>
      <c r="G392" s="72">
        <v>0</v>
      </c>
      <c r="H392" s="72">
        <v>0</v>
      </c>
      <c r="X392" t="s">
        <v>2298</v>
      </c>
      <c r="Y392" s="30" t="s">
        <v>1122</v>
      </c>
      <c r="Z392" s="30" t="s">
        <v>506</v>
      </c>
      <c r="AA392" s="30" t="s">
        <v>1114</v>
      </c>
      <c r="AB392" s="30" t="s">
        <v>507</v>
      </c>
      <c r="AC392" s="30" t="s">
        <v>508</v>
      </c>
    </row>
    <row r="393" spans="1:29" ht="25.5" hidden="1">
      <c r="A393" s="31" t="s">
        <v>1124</v>
      </c>
      <c r="B393" s="64" t="s">
        <v>1125</v>
      </c>
      <c r="C393" s="72">
        <v>0</v>
      </c>
      <c r="D393" s="72">
        <v>0</v>
      </c>
      <c r="E393" s="72">
        <v>0</v>
      </c>
      <c r="F393" s="72">
        <v>0</v>
      </c>
      <c r="G393" s="72">
        <v>0</v>
      </c>
      <c r="H393" s="72">
        <v>0</v>
      </c>
      <c r="X393" t="s">
        <v>2298</v>
      </c>
      <c r="Y393" s="30" t="s">
        <v>1124</v>
      </c>
      <c r="Z393" s="30" t="s">
        <v>506</v>
      </c>
      <c r="AA393" s="30" t="s">
        <v>1114</v>
      </c>
      <c r="AB393" s="30" t="s">
        <v>509</v>
      </c>
      <c r="AC393" s="30" t="s">
        <v>508</v>
      </c>
    </row>
    <row r="394" spans="1:29" ht="25.5" hidden="1">
      <c r="A394" s="31" t="s">
        <v>1126</v>
      </c>
      <c r="B394" s="64" t="s">
        <v>1127</v>
      </c>
      <c r="C394" s="72">
        <v>0</v>
      </c>
      <c r="D394" s="72">
        <v>0</v>
      </c>
      <c r="E394" s="72">
        <v>0</v>
      </c>
      <c r="F394" s="72">
        <v>0</v>
      </c>
      <c r="G394" s="72">
        <v>0</v>
      </c>
      <c r="H394" s="72">
        <v>0</v>
      </c>
      <c r="X394" t="s">
        <v>2298</v>
      </c>
      <c r="Y394" s="30" t="s">
        <v>1126</v>
      </c>
      <c r="Z394" s="30" t="s">
        <v>506</v>
      </c>
      <c r="AA394" s="30" t="s">
        <v>1114</v>
      </c>
      <c r="AB394" s="30" t="s">
        <v>507</v>
      </c>
      <c r="AC394" s="30" t="s">
        <v>508</v>
      </c>
    </row>
    <row r="395" spans="1:30" ht="25.5" hidden="1">
      <c r="A395" s="31" t="s">
        <v>1128</v>
      </c>
      <c r="B395" s="63" t="s">
        <v>1129</v>
      </c>
      <c r="C395" s="72">
        <v>0</v>
      </c>
      <c r="D395" s="72">
        <v>0</v>
      </c>
      <c r="E395" s="72">
        <v>0</v>
      </c>
      <c r="F395" s="72">
        <v>0</v>
      </c>
      <c r="G395" s="72">
        <v>0</v>
      </c>
      <c r="H395" s="72">
        <v>0</v>
      </c>
      <c r="X395" t="s">
        <v>2298</v>
      </c>
      <c r="Y395" s="30" t="s">
        <v>1128</v>
      </c>
      <c r="Z395" s="30" t="s">
        <v>506</v>
      </c>
      <c r="AA395" s="30" t="s">
        <v>1113</v>
      </c>
      <c r="AB395" s="30" t="s">
        <v>507</v>
      </c>
      <c r="AC395" s="30" t="s">
        <v>508</v>
      </c>
      <c r="AD395">
        <f>AD396+AD397+AD398+AD399+AD400+AD401+AD402+AD403+AD404</f>
        <v>0</v>
      </c>
    </row>
    <row r="396" spans="1:29" ht="38.25" hidden="1">
      <c r="A396" s="31" t="s">
        <v>1130</v>
      </c>
      <c r="B396" s="64" t="s">
        <v>1131</v>
      </c>
      <c r="C396" s="72">
        <v>0</v>
      </c>
      <c r="D396" s="72">
        <v>0</v>
      </c>
      <c r="E396" s="72">
        <v>0</v>
      </c>
      <c r="F396" s="72">
        <v>0</v>
      </c>
      <c r="G396" s="72">
        <v>0</v>
      </c>
      <c r="H396" s="72">
        <v>0</v>
      </c>
      <c r="X396" t="s">
        <v>2298</v>
      </c>
      <c r="Y396" s="30" t="s">
        <v>1130</v>
      </c>
      <c r="Z396" s="30" t="s">
        <v>506</v>
      </c>
      <c r="AA396" s="30" t="s">
        <v>1128</v>
      </c>
      <c r="AB396" s="30" t="s">
        <v>507</v>
      </c>
      <c r="AC396" s="30" t="s">
        <v>508</v>
      </c>
    </row>
    <row r="397" spans="1:29" ht="25.5" hidden="1">
      <c r="A397" s="31" t="s">
        <v>1132</v>
      </c>
      <c r="B397" s="64" t="s">
        <v>1133</v>
      </c>
      <c r="C397" s="72">
        <v>0</v>
      </c>
      <c r="D397" s="72">
        <v>0</v>
      </c>
      <c r="E397" s="72">
        <v>0</v>
      </c>
      <c r="F397" s="72">
        <v>0</v>
      </c>
      <c r="G397" s="72">
        <v>0</v>
      </c>
      <c r="H397" s="72">
        <v>0</v>
      </c>
      <c r="X397" t="s">
        <v>2298</v>
      </c>
      <c r="Y397" s="30" t="s">
        <v>1132</v>
      </c>
      <c r="Z397" s="30" t="s">
        <v>506</v>
      </c>
      <c r="AA397" s="30" t="s">
        <v>1128</v>
      </c>
      <c r="AB397" s="30" t="s">
        <v>507</v>
      </c>
      <c r="AC397" s="30" t="s">
        <v>508</v>
      </c>
    </row>
    <row r="398" spans="1:29" ht="25.5" hidden="1">
      <c r="A398" s="31" t="s">
        <v>1134</v>
      </c>
      <c r="B398" s="64" t="s">
        <v>1135</v>
      </c>
      <c r="C398" s="72">
        <v>0</v>
      </c>
      <c r="D398" s="72">
        <v>0</v>
      </c>
      <c r="E398" s="72">
        <v>0</v>
      </c>
      <c r="F398" s="72">
        <v>0</v>
      </c>
      <c r="G398" s="72">
        <v>0</v>
      </c>
      <c r="H398" s="72">
        <v>0</v>
      </c>
      <c r="X398" t="s">
        <v>2298</v>
      </c>
      <c r="Y398" s="30" t="s">
        <v>1134</v>
      </c>
      <c r="Z398" s="30" t="s">
        <v>506</v>
      </c>
      <c r="AA398" s="30" t="s">
        <v>1128</v>
      </c>
      <c r="AB398" s="30" t="s">
        <v>507</v>
      </c>
      <c r="AC398" s="30" t="s">
        <v>508</v>
      </c>
    </row>
    <row r="399" spans="1:29" ht="25.5" hidden="1">
      <c r="A399" s="31" t="s">
        <v>1136</v>
      </c>
      <c r="B399" s="64" t="s">
        <v>1137</v>
      </c>
      <c r="C399" s="72">
        <v>0</v>
      </c>
      <c r="D399" s="72">
        <v>0</v>
      </c>
      <c r="E399" s="72">
        <v>0</v>
      </c>
      <c r="F399" s="72">
        <v>0</v>
      </c>
      <c r="G399" s="72">
        <v>0</v>
      </c>
      <c r="H399" s="72">
        <v>0</v>
      </c>
      <c r="X399" t="s">
        <v>2298</v>
      </c>
      <c r="Y399" s="30" t="s">
        <v>1136</v>
      </c>
      <c r="Z399" s="30" t="s">
        <v>506</v>
      </c>
      <c r="AA399" s="30" t="s">
        <v>1128</v>
      </c>
      <c r="AB399" s="30" t="s">
        <v>507</v>
      </c>
      <c r="AC399" s="30" t="s">
        <v>508</v>
      </c>
    </row>
    <row r="400" spans="1:29" ht="38.25" hidden="1">
      <c r="A400" s="31" t="s">
        <v>1138</v>
      </c>
      <c r="B400" s="64" t="s">
        <v>1139</v>
      </c>
      <c r="C400" s="72">
        <v>0</v>
      </c>
      <c r="D400" s="72">
        <v>0</v>
      </c>
      <c r="E400" s="72">
        <v>0</v>
      </c>
      <c r="F400" s="72">
        <v>0</v>
      </c>
      <c r="G400" s="72">
        <v>0</v>
      </c>
      <c r="H400" s="72">
        <v>0</v>
      </c>
      <c r="X400" t="s">
        <v>2298</v>
      </c>
      <c r="Y400" s="30" t="s">
        <v>1138</v>
      </c>
      <c r="Z400" s="30" t="s">
        <v>506</v>
      </c>
      <c r="AA400" s="30" t="s">
        <v>1128</v>
      </c>
      <c r="AB400" s="30" t="s">
        <v>507</v>
      </c>
      <c r="AC400" s="30" t="s">
        <v>508</v>
      </c>
    </row>
    <row r="401" spans="1:29" ht="25.5" hidden="1">
      <c r="A401" s="31" t="s">
        <v>1140</v>
      </c>
      <c r="B401" s="64" t="s">
        <v>1141</v>
      </c>
      <c r="C401" s="72">
        <v>0</v>
      </c>
      <c r="D401" s="72">
        <v>0</v>
      </c>
      <c r="E401" s="72">
        <v>0</v>
      </c>
      <c r="F401" s="72">
        <v>0</v>
      </c>
      <c r="G401" s="72">
        <v>0</v>
      </c>
      <c r="H401" s="72">
        <v>0</v>
      </c>
      <c r="X401" t="s">
        <v>2298</v>
      </c>
      <c r="Y401" s="30" t="s">
        <v>1140</v>
      </c>
      <c r="Z401" s="30" t="s">
        <v>506</v>
      </c>
      <c r="AA401" s="30" t="s">
        <v>1128</v>
      </c>
      <c r="AB401" s="30" t="s">
        <v>507</v>
      </c>
      <c r="AC401" s="30" t="s">
        <v>508</v>
      </c>
    </row>
    <row r="402" spans="1:29" ht="25.5" hidden="1">
      <c r="A402" s="31" t="s">
        <v>1142</v>
      </c>
      <c r="B402" s="64" t="s">
        <v>1143</v>
      </c>
      <c r="C402" s="72">
        <v>0</v>
      </c>
      <c r="D402" s="72">
        <v>0</v>
      </c>
      <c r="E402" s="72">
        <v>0</v>
      </c>
      <c r="F402" s="72">
        <v>0</v>
      </c>
      <c r="G402" s="72">
        <v>0</v>
      </c>
      <c r="H402" s="72">
        <v>0</v>
      </c>
      <c r="X402" t="s">
        <v>2298</v>
      </c>
      <c r="Y402" s="30" t="s">
        <v>1142</v>
      </c>
      <c r="Z402" s="30" t="s">
        <v>506</v>
      </c>
      <c r="AA402" s="30" t="s">
        <v>1128</v>
      </c>
      <c r="AB402" s="30" t="s">
        <v>507</v>
      </c>
      <c r="AC402" s="30" t="s">
        <v>508</v>
      </c>
    </row>
    <row r="403" spans="1:29" ht="25.5" hidden="1">
      <c r="A403" s="31" t="s">
        <v>1144</v>
      </c>
      <c r="B403" s="64" t="s">
        <v>1145</v>
      </c>
      <c r="C403" s="72">
        <v>0</v>
      </c>
      <c r="D403" s="72">
        <v>0</v>
      </c>
      <c r="E403" s="72">
        <v>0</v>
      </c>
      <c r="F403" s="72">
        <v>0</v>
      </c>
      <c r="G403" s="72">
        <v>0</v>
      </c>
      <c r="H403" s="72">
        <v>0</v>
      </c>
      <c r="X403" t="s">
        <v>2298</v>
      </c>
      <c r="Y403" s="30" t="s">
        <v>1144</v>
      </c>
      <c r="Z403" s="30" t="s">
        <v>506</v>
      </c>
      <c r="AA403" s="30" t="s">
        <v>1128</v>
      </c>
      <c r="AB403" s="30" t="s">
        <v>507</v>
      </c>
      <c r="AC403" s="30" t="s">
        <v>508</v>
      </c>
    </row>
    <row r="404" spans="1:29" ht="12.75" hidden="1">
      <c r="A404" s="31" t="s">
        <v>1146</v>
      </c>
      <c r="B404" s="64" t="s">
        <v>1147</v>
      </c>
      <c r="C404" s="72">
        <v>0</v>
      </c>
      <c r="D404" s="72">
        <v>0</v>
      </c>
      <c r="E404" s="72">
        <v>0</v>
      </c>
      <c r="F404" s="72">
        <v>0</v>
      </c>
      <c r="G404" s="72">
        <v>0</v>
      </c>
      <c r="H404" s="72">
        <v>0</v>
      </c>
      <c r="X404" t="s">
        <v>2298</v>
      </c>
      <c r="Y404" s="30" t="s">
        <v>1146</v>
      </c>
      <c r="Z404" s="30" t="s">
        <v>506</v>
      </c>
      <c r="AA404" s="30" t="s">
        <v>1128</v>
      </c>
      <c r="AB404" s="30" t="s">
        <v>507</v>
      </c>
      <c r="AC404" s="30" t="s">
        <v>508</v>
      </c>
    </row>
    <row r="405" spans="1:30" ht="12.75" hidden="1">
      <c r="A405" s="31" t="s">
        <v>1148</v>
      </c>
      <c r="B405" s="63" t="s">
        <v>1149</v>
      </c>
      <c r="C405" s="72">
        <v>0</v>
      </c>
      <c r="D405" s="72">
        <v>0</v>
      </c>
      <c r="E405" s="72">
        <v>0</v>
      </c>
      <c r="F405" s="72">
        <v>0</v>
      </c>
      <c r="G405" s="72">
        <v>0</v>
      </c>
      <c r="H405" s="72">
        <v>0</v>
      </c>
      <c r="X405" t="s">
        <v>2298</v>
      </c>
      <c r="Y405" s="30" t="s">
        <v>1148</v>
      </c>
      <c r="Z405" s="30" t="s">
        <v>506</v>
      </c>
      <c r="AA405" s="30" t="s">
        <v>1113</v>
      </c>
      <c r="AB405" s="30" t="s">
        <v>507</v>
      </c>
      <c r="AC405" s="30" t="s">
        <v>508</v>
      </c>
      <c r="AD405">
        <f>AD406+AD410+AD411+AD412+AD413+AD414+AD415+AD416+AD417</f>
        <v>0</v>
      </c>
    </row>
    <row r="406" spans="1:30" ht="12.75" hidden="1">
      <c r="A406" s="31" t="s">
        <v>1150</v>
      </c>
      <c r="B406" s="64" t="s">
        <v>1151</v>
      </c>
      <c r="C406" s="72">
        <v>0</v>
      </c>
      <c r="D406" s="72">
        <v>0</v>
      </c>
      <c r="E406" s="72">
        <v>0</v>
      </c>
      <c r="F406" s="72">
        <v>0</v>
      </c>
      <c r="G406" s="72">
        <v>0</v>
      </c>
      <c r="H406" s="72">
        <v>0</v>
      </c>
      <c r="X406" t="s">
        <v>2298</v>
      </c>
      <c r="Y406" s="30" t="s">
        <v>1150</v>
      </c>
      <c r="Z406" s="30" t="s">
        <v>506</v>
      </c>
      <c r="AA406" s="30" t="s">
        <v>1148</v>
      </c>
      <c r="AB406" s="30" t="s">
        <v>507</v>
      </c>
      <c r="AC406" s="30" t="s">
        <v>508</v>
      </c>
      <c r="AD406">
        <f>AD407+AD408+AD409</f>
        <v>0</v>
      </c>
    </row>
    <row r="407" spans="1:29" ht="12.75" hidden="1">
      <c r="A407" s="31" t="s">
        <v>1152</v>
      </c>
      <c r="B407" s="65" t="s">
        <v>1153</v>
      </c>
      <c r="C407" s="72">
        <v>0</v>
      </c>
      <c r="D407" s="72">
        <v>0</v>
      </c>
      <c r="E407" s="72">
        <v>0</v>
      </c>
      <c r="F407" s="72">
        <v>0</v>
      </c>
      <c r="G407" s="72">
        <v>0</v>
      </c>
      <c r="H407" s="72">
        <v>0</v>
      </c>
      <c r="X407" t="s">
        <v>2298</v>
      </c>
      <c r="Y407" s="30" t="s">
        <v>1152</v>
      </c>
      <c r="Z407" s="30" t="s">
        <v>506</v>
      </c>
      <c r="AA407" s="30" t="s">
        <v>1150</v>
      </c>
      <c r="AB407" s="30" t="s">
        <v>507</v>
      </c>
      <c r="AC407" s="30" t="s">
        <v>508</v>
      </c>
    </row>
    <row r="408" spans="1:29" ht="12.75" hidden="1">
      <c r="A408" s="31" t="s">
        <v>1154</v>
      </c>
      <c r="B408" s="65" t="s">
        <v>1155</v>
      </c>
      <c r="C408" s="72">
        <v>0</v>
      </c>
      <c r="D408" s="72">
        <v>0</v>
      </c>
      <c r="E408" s="72">
        <v>0</v>
      </c>
      <c r="F408" s="72">
        <v>0</v>
      </c>
      <c r="G408" s="72">
        <v>0</v>
      </c>
      <c r="H408" s="72">
        <v>0</v>
      </c>
      <c r="X408" t="s">
        <v>2298</v>
      </c>
      <c r="Y408" s="30" t="s">
        <v>1154</v>
      </c>
      <c r="Z408" s="30" t="s">
        <v>506</v>
      </c>
      <c r="AA408" s="30" t="s">
        <v>1150</v>
      </c>
      <c r="AB408" s="30" t="s">
        <v>507</v>
      </c>
      <c r="AC408" s="30" t="s">
        <v>508</v>
      </c>
    </row>
    <row r="409" spans="1:29" ht="12.75" hidden="1">
      <c r="A409" s="31" t="s">
        <v>1156</v>
      </c>
      <c r="B409" s="65" t="s">
        <v>1157</v>
      </c>
      <c r="C409" s="72">
        <v>0</v>
      </c>
      <c r="D409" s="72">
        <v>0</v>
      </c>
      <c r="E409" s="72">
        <v>0</v>
      </c>
      <c r="F409" s="72">
        <v>0</v>
      </c>
      <c r="G409" s="72">
        <v>0</v>
      </c>
      <c r="H409" s="72">
        <v>0</v>
      </c>
      <c r="X409" t="s">
        <v>2298</v>
      </c>
      <c r="Y409" s="30" t="s">
        <v>1156</v>
      </c>
      <c r="Z409" s="30" t="s">
        <v>506</v>
      </c>
      <c r="AA409" s="30" t="s">
        <v>1150</v>
      </c>
      <c r="AB409" s="30" t="s">
        <v>507</v>
      </c>
      <c r="AC409" s="30" t="s">
        <v>508</v>
      </c>
    </row>
    <row r="410" spans="1:29" ht="25.5" hidden="1">
      <c r="A410" s="31" t="s">
        <v>158</v>
      </c>
      <c r="B410" s="64" t="s">
        <v>159</v>
      </c>
      <c r="C410" s="72">
        <v>0</v>
      </c>
      <c r="D410" s="72">
        <v>0</v>
      </c>
      <c r="E410" s="72">
        <v>0</v>
      </c>
      <c r="F410" s="72">
        <v>0</v>
      </c>
      <c r="G410" s="72">
        <v>0</v>
      </c>
      <c r="H410" s="72">
        <v>0</v>
      </c>
      <c r="X410" t="s">
        <v>2298</v>
      </c>
      <c r="Y410" s="30" t="s">
        <v>158</v>
      </c>
      <c r="Z410" s="30" t="s">
        <v>506</v>
      </c>
      <c r="AA410" s="30" t="s">
        <v>1148</v>
      </c>
      <c r="AB410" s="30" t="s">
        <v>507</v>
      </c>
      <c r="AC410" s="30" t="s">
        <v>508</v>
      </c>
    </row>
    <row r="411" spans="1:29" ht="12.75" hidden="1">
      <c r="A411" s="31" t="s">
        <v>160</v>
      </c>
      <c r="B411" s="64" t="s">
        <v>161</v>
      </c>
      <c r="C411" s="72">
        <v>0</v>
      </c>
      <c r="D411" s="72">
        <v>0</v>
      </c>
      <c r="E411" s="72">
        <v>0</v>
      </c>
      <c r="F411" s="72">
        <v>0</v>
      </c>
      <c r="G411" s="72">
        <v>0</v>
      </c>
      <c r="H411" s="72">
        <v>0</v>
      </c>
      <c r="X411" t="s">
        <v>2298</v>
      </c>
      <c r="Y411" s="30" t="s">
        <v>160</v>
      </c>
      <c r="Z411" s="30" t="s">
        <v>506</v>
      </c>
      <c r="AA411" s="30" t="s">
        <v>1148</v>
      </c>
      <c r="AB411" s="30" t="s">
        <v>507</v>
      </c>
      <c r="AC411" s="30" t="s">
        <v>508</v>
      </c>
    </row>
    <row r="412" spans="1:29" ht="25.5" hidden="1">
      <c r="A412" s="31" t="s">
        <v>162</v>
      </c>
      <c r="B412" s="64" t="s">
        <v>163</v>
      </c>
      <c r="C412" s="72">
        <v>0</v>
      </c>
      <c r="D412" s="72">
        <v>0</v>
      </c>
      <c r="E412" s="72">
        <v>0</v>
      </c>
      <c r="F412" s="72">
        <v>0</v>
      </c>
      <c r="G412" s="72">
        <v>0</v>
      </c>
      <c r="H412" s="72">
        <v>0</v>
      </c>
      <c r="X412" t="s">
        <v>2298</v>
      </c>
      <c r="Y412" s="30" t="s">
        <v>162</v>
      </c>
      <c r="Z412" s="30" t="s">
        <v>506</v>
      </c>
      <c r="AA412" s="30" t="s">
        <v>1148</v>
      </c>
      <c r="AB412" s="30" t="s">
        <v>507</v>
      </c>
      <c r="AC412" s="30" t="s">
        <v>508</v>
      </c>
    </row>
    <row r="413" spans="1:29" ht="12.75" hidden="1">
      <c r="A413" s="31" t="s">
        <v>164</v>
      </c>
      <c r="B413" s="64" t="s">
        <v>165</v>
      </c>
      <c r="C413" s="72">
        <v>0</v>
      </c>
      <c r="D413" s="72">
        <v>0</v>
      </c>
      <c r="E413" s="72">
        <v>0</v>
      </c>
      <c r="F413" s="72">
        <v>0</v>
      </c>
      <c r="G413" s="72">
        <v>0</v>
      </c>
      <c r="H413" s="72">
        <v>0</v>
      </c>
      <c r="X413" t="s">
        <v>2298</v>
      </c>
      <c r="Y413" s="30" t="s">
        <v>164</v>
      </c>
      <c r="Z413" s="30" t="s">
        <v>506</v>
      </c>
      <c r="AA413" s="30" t="s">
        <v>1148</v>
      </c>
      <c r="AB413" s="30" t="s">
        <v>507</v>
      </c>
      <c r="AC413" s="30" t="s">
        <v>508</v>
      </c>
    </row>
    <row r="414" spans="1:29" ht="12.75" hidden="1">
      <c r="A414" s="31" t="s">
        <v>166</v>
      </c>
      <c r="B414" s="64" t="s">
        <v>167</v>
      </c>
      <c r="C414" s="72">
        <v>0</v>
      </c>
      <c r="D414" s="72">
        <v>0</v>
      </c>
      <c r="E414" s="72">
        <v>0</v>
      </c>
      <c r="F414" s="72">
        <v>0</v>
      </c>
      <c r="G414" s="72">
        <v>0</v>
      </c>
      <c r="H414" s="72">
        <v>0</v>
      </c>
      <c r="X414" t="s">
        <v>2298</v>
      </c>
      <c r="Y414" s="30" t="s">
        <v>166</v>
      </c>
      <c r="Z414" s="30" t="s">
        <v>506</v>
      </c>
      <c r="AA414" s="30" t="s">
        <v>1148</v>
      </c>
      <c r="AB414" s="30" t="s">
        <v>507</v>
      </c>
      <c r="AC414" s="30" t="s">
        <v>508</v>
      </c>
    </row>
    <row r="415" spans="1:29" ht="12.75" hidden="1">
      <c r="A415" s="31" t="s">
        <v>168</v>
      </c>
      <c r="B415" s="64" t="s">
        <v>169</v>
      </c>
      <c r="C415" s="72">
        <v>0</v>
      </c>
      <c r="D415" s="72">
        <v>0</v>
      </c>
      <c r="E415" s="72">
        <v>0</v>
      </c>
      <c r="F415" s="72">
        <v>0</v>
      </c>
      <c r="G415" s="72">
        <v>0</v>
      </c>
      <c r="H415" s="72">
        <v>0</v>
      </c>
      <c r="X415" t="s">
        <v>2298</v>
      </c>
      <c r="Y415" s="30" t="s">
        <v>168</v>
      </c>
      <c r="Z415" s="30" t="s">
        <v>506</v>
      </c>
      <c r="AA415" s="30" t="s">
        <v>1148</v>
      </c>
      <c r="AB415" s="30" t="s">
        <v>507</v>
      </c>
      <c r="AC415" s="30" t="s">
        <v>508</v>
      </c>
    </row>
    <row r="416" spans="1:29" ht="25.5" hidden="1">
      <c r="A416" s="31" t="s">
        <v>170</v>
      </c>
      <c r="B416" s="64" t="s">
        <v>171</v>
      </c>
      <c r="C416" s="72">
        <v>0</v>
      </c>
      <c r="D416" s="72">
        <v>0</v>
      </c>
      <c r="E416" s="72">
        <v>0</v>
      </c>
      <c r="F416" s="72">
        <v>0</v>
      </c>
      <c r="G416" s="72">
        <v>0</v>
      </c>
      <c r="H416" s="72">
        <v>0</v>
      </c>
      <c r="X416" t="s">
        <v>2298</v>
      </c>
      <c r="Y416" s="30" t="s">
        <v>170</v>
      </c>
      <c r="Z416" s="30" t="s">
        <v>506</v>
      </c>
      <c r="AA416" s="30" t="s">
        <v>1148</v>
      </c>
      <c r="AB416" s="30" t="s">
        <v>507</v>
      </c>
      <c r="AC416" s="30" t="s">
        <v>508</v>
      </c>
    </row>
    <row r="417" spans="1:30" ht="12.75" hidden="1">
      <c r="A417" s="31" t="s">
        <v>172</v>
      </c>
      <c r="B417" s="64" t="s">
        <v>173</v>
      </c>
      <c r="C417" s="72">
        <v>0</v>
      </c>
      <c r="D417" s="72">
        <v>0</v>
      </c>
      <c r="E417" s="72">
        <v>0</v>
      </c>
      <c r="F417" s="72">
        <v>0</v>
      </c>
      <c r="G417" s="72">
        <v>0</v>
      </c>
      <c r="H417" s="72">
        <v>0</v>
      </c>
      <c r="X417" t="s">
        <v>2298</v>
      </c>
      <c r="Y417" s="30" t="s">
        <v>172</v>
      </c>
      <c r="Z417" s="30" t="s">
        <v>506</v>
      </c>
      <c r="AA417" s="30" t="s">
        <v>1148</v>
      </c>
      <c r="AB417" s="30" t="s">
        <v>507</v>
      </c>
      <c r="AC417" s="30" t="s">
        <v>508</v>
      </c>
      <c r="AD417">
        <f>AD418+AD419+AD420+AD421+AD422</f>
        <v>0</v>
      </c>
    </row>
    <row r="418" spans="1:29" ht="25.5" hidden="1">
      <c r="A418" s="31" t="s">
        <v>174</v>
      </c>
      <c r="B418" s="65" t="s">
        <v>175</v>
      </c>
      <c r="C418" s="72">
        <v>0</v>
      </c>
      <c r="D418" s="72">
        <v>0</v>
      </c>
      <c r="E418" s="72">
        <v>0</v>
      </c>
      <c r="F418" s="72">
        <v>0</v>
      </c>
      <c r="G418" s="72">
        <v>0</v>
      </c>
      <c r="H418" s="72">
        <v>0</v>
      </c>
      <c r="X418" t="s">
        <v>2298</v>
      </c>
      <c r="Y418" s="30" t="s">
        <v>174</v>
      </c>
      <c r="Z418" s="30" t="s">
        <v>506</v>
      </c>
      <c r="AA418" s="30" t="s">
        <v>172</v>
      </c>
      <c r="AB418" s="30" t="s">
        <v>507</v>
      </c>
      <c r="AC418" s="30" t="s">
        <v>508</v>
      </c>
    </row>
    <row r="419" spans="1:29" ht="12.75" hidden="1">
      <c r="A419" s="31" t="s">
        <v>109</v>
      </c>
      <c r="B419" s="65" t="s">
        <v>110</v>
      </c>
      <c r="C419" s="72">
        <v>0</v>
      </c>
      <c r="D419" s="72">
        <v>0</v>
      </c>
      <c r="E419" s="72">
        <v>0</v>
      </c>
      <c r="F419" s="72">
        <v>0</v>
      </c>
      <c r="G419" s="72">
        <v>0</v>
      </c>
      <c r="H419" s="72">
        <v>0</v>
      </c>
      <c r="X419" t="s">
        <v>2298</v>
      </c>
      <c r="Y419" s="30" t="s">
        <v>109</v>
      </c>
      <c r="Z419" s="30" t="s">
        <v>506</v>
      </c>
      <c r="AA419" s="30" t="s">
        <v>172</v>
      </c>
      <c r="AB419" s="30" t="s">
        <v>507</v>
      </c>
      <c r="AC419" s="30" t="s">
        <v>508</v>
      </c>
    </row>
    <row r="420" spans="1:29" ht="12.75" hidden="1">
      <c r="A420" s="31" t="s">
        <v>111</v>
      </c>
      <c r="B420" s="65" t="s">
        <v>112</v>
      </c>
      <c r="C420" s="72">
        <v>0</v>
      </c>
      <c r="D420" s="72">
        <v>0</v>
      </c>
      <c r="E420" s="72">
        <v>0</v>
      </c>
      <c r="F420" s="72">
        <v>0</v>
      </c>
      <c r="G420" s="72">
        <v>0</v>
      </c>
      <c r="H420" s="72">
        <v>0</v>
      </c>
      <c r="X420" t="s">
        <v>2298</v>
      </c>
      <c r="Y420" s="30" t="s">
        <v>111</v>
      </c>
      <c r="Z420" s="30" t="s">
        <v>506</v>
      </c>
      <c r="AA420" s="30" t="s">
        <v>172</v>
      </c>
      <c r="AB420" s="30" t="s">
        <v>507</v>
      </c>
      <c r="AC420" s="30" t="s">
        <v>508</v>
      </c>
    </row>
    <row r="421" spans="1:29" ht="38.25" hidden="1">
      <c r="A421" s="31" t="s">
        <v>113</v>
      </c>
      <c r="B421" s="65" t="s">
        <v>2175</v>
      </c>
      <c r="C421" s="72">
        <v>0</v>
      </c>
      <c r="D421" s="72">
        <v>0</v>
      </c>
      <c r="E421" s="72">
        <v>0</v>
      </c>
      <c r="F421" s="72">
        <v>0</v>
      </c>
      <c r="G421" s="72">
        <v>0</v>
      </c>
      <c r="H421" s="72">
        <v>0</v>
      </c>
      <c r="X421" t="s">
        <v>2298</v>
      </c>
      <c r="Y421" s="30" t="s">
        <v>113</v>
      </c>
      <c r="Z421" s="30" t="s">
        <v>506</v>
      </c>
      <c r="AA421" s="30" t="s">
        <v>172</v>
      </c>
      <c r="AB421" s="30" t="s">
        <v>509</v>
      </c>
      <c r="AC421" s="30" t="s">
        <v>508</v>
      </c>
    </row>
    <row r="422" spans="1:29" ht="25.5" hidden="1">
      <c r="A422" s="31" t="s">
        <v>114</v>
      </c>
      <c r="B422" s="65" t="s">
        <v>115</v>
      </c>
      <c r="C422" s="72">
        <v>0</v>
      </c>
      <c r="D422" s="72">
        <v>0</v>
      </c>
      <c r="E422" s="72">
        <v>0</v>
      </c>
      <c r="F422" s="72">
        <v>0</v>
      </c>
      <c r="G422" s="72">
        <v>0</v>
      </c>
      <c r="H422" s="72">
        <v>0</v>
      </c>
      <c r="X422" t="s">
        <v>2298</v>
      </c>
      <c r="Y422" s="30" t="s">
        <v>114</v>
      </c>
      <c r="Z422" s="30" t="s">
        <v>506</v>
      </c>
      <c r="AA422" s="30" t="s">
        <v>172</v>
      </c>
      <c r="AB422" s="30" t="s">
        <v>507</v>
      </c>
      <c r="AC422" s="30" t="s">
        <v>508</v>
      </c>
    </row>
    <row r="423" spans="1:30" ht="25.5" hidden="1">
      <c r="A423" s="31" t="s">
        <v>116</v>
      </c>
      <c r="B423" s="62" t="s">
        <v>2176</v>
      </c>
      <c r="C423" s="72">
        <v>0</v>
      </c>
      <c r="D423" s="72">
        <v>0</v>
      </c>
      <c r="E423" s="72">
        <v>0</v>
      </c>
      <c r="F423" s="72">
        <v>0</v>
      </c>
      <c r="G423" s="72">
        <v>0</v>
      </c>
      <c r="H423" s="72">
        <v>0</v>
      </c>
      <c r="X423" t="s">
        <v>2298</v>
      </c>
      <c r="Y423" s="30" t="s">
        <v>116</v>
      </c>
      <c r="Z423" s="30" t="s">
        <v>506</v>
      </c>
      <c r="AA423" s="30" t="s">
        <v>1602</v>
      </c>
      <c r="AB423" s="30" t="s">
        <v>510</v>
      </c>
      <c r="AC423" s="30" t="s">
        <v>508</v>
      </c>
      <c r="AD423">
        <f>AD424+AD425+AD428+AD432+AD433</f>
        <v>0</v>
      </c>
    </row>
    <row r="424" spans="1:29" ht="12.75" hidden="1">
      <c r="A424" s="31" t="s">
        <v>117</v>
      </c>
      <c r="B424" s="63" t="s">
        <v>118</v>
      </c>
      <c r="C424" s="72">
        <v>0</v>
      </c>
      <c r="D424" s="72">
        <v>0</v>
      </c>
      <c r="E424" s="72">
        <v>0</v>
      </c>
      <c r="F424" s="72">
        <v>0</v>
      </c>
      <c r="G424" s="72">
        <v>0</v>
      </c>
      <c r="H424" s="72">
        <v>0</v>
      </c>
      <c r="X424" t="s">
        <v>2298</v>
      </c>
      <c r="Y424" s="30" t="s">
        <v>117</v>
      </c>
      <c r="Z424" s="30" t="s">
        <v>506</v>
      </c>
      <c r="AA424" s="30" t="s">
        <v>116</v>
      </c>
      <c r="AB424" s="30" t="s">
        <v>507</v>
      </c>
      <c r="AC424" s="30" t="s">
        <v>508</v>
      </c>
    </row>
    <row r="425" spans="1:30" ht="12.75" hidden="1">
      <c r="A425" s="31" t="s">
        <v>119</v>
      </c>
      <c r="B425" s="63" t="s">
        <v>120</v>
      </c>
      <c r="C425" s="72">
        <v>0</v>
      </c>
      <c r="D425" s="72">
        <v>0</v>
      </c>
      <c r="E425" s="72">
        <v>0</v>
      </c>
      <c r="F425" s="72">
        <v>0</v>
      </c>
      <c r="G425" s="72">
        <v>0</v>
      </c>
      <c r="H425" s="72">
        <v>0</v>
      </c>
      <c r="X425" t="s">
        <v>2298</v>
      </c>
      <c r="Y425" s="30" t="s">
        <v>119</v>
      </c>
      <c r="Z425" s="30" t="s">
        <v>506</v>
      </c>
      <c r="AA425" s="30" t="s">
        <v>116</v>
      </c>
      <c r="AB425" s="30" t="s">
        <v>507</v>
      </c>
      <c r="AC425" s="30" t="s">
        <v>508</v>
      </c>
      <c r="AD425">
        <f>AD426+AD427</f>
        <v>0</v>
      </c>
    </row>
    <row r="426" spans="1:29" ht="12.75" hidden="1">
      <c r="A426" s="31" t="s">
        <v>121</v>
      </c>
      <c r="B426" s="64" t="s">
        <v>122</v>
      </c>
      <c r="C426" s="72">
        <v>0</v>
      </c>
      <c r="D426" s="72">
        <v>0</v>
      </c>
      <c r="E426" s="72">
        <v>0</v>
      </c>
      <c r="F426" s="72">
        <v>0</v>
      </c>
      <c r="G426" s="72">
        <v>0</v>
      </c>
      <c r="H426" s="72">
        <v>0</v>
      </c>
      <c r="X426" t="s">
        <v>2298</v>
      </c>
      <c r="Y426" s="30" t="s">
        <v>121</v>
      </c>
      <c r="Z426" s="30" t="s">
        <v>506</v>
      </c>
      <c r="AA426" s="30" t="s">
        <v>119</v>
      </c>
      <c r="AB426" s="30" t="s">
        <v>507</v>
      </c>
      <c r="AC426" s="30" t="s">
        <v>508</v>
      </c>
    </row>
    <row r="427" spans="1:29" ht="12.75" hidden="1">
      <c r="A427" s="31" t="s">
        <v>123</v>
      </c>
      <c r="B427" s="64" t="s">
        <v>124</v>
      </c>
      <c r="C427" s="72">
        <v>0</v>
      </c>
      <c r="D427" s="72">
        <v>0</v>
      </c>
      <c r="E427" s="72">
        <v>0</v>
      </c>
      <c r="F427" s="72">
        <v>0</v>
      </c>
      <c r="G427" s="72">
        <v>0</v>
      </c>
      <c r="H427" s="72">
        <v>0</v>
      </c>
      <c r="X427" t="s">
        <v>2298</v>
      </c>
      <c r="Y427" s="30" t="s">
        <v>123</v>
      </c>
      <c r="Z427" s="30" t="s">
        <v>506</v>
      </c>
      <c r="AA427" s="30" t="s">
        <v>119</v>
      </c>
      <c r="AB427" s="30" t="s">
        <v>507</v>
      </c>
      <c r="AC427" s="30" t="s">
        <v>508</v>
      </c>
    </row>
    <row r="428" spans="1:30" ht="12.75" hidden="1">
      <c r="A428" s="31" t="s">
        <v>125</v>
      </c>
      <c r="B428" s="63" t="s">
        <v>126</v>
      </c>
      <c r="C428" s="72">
        <v>0</v>
      </c>
      <c r="D428" s="72">
        <v>0</v>
      </c>
      <c r="E428" s="72">
        <v>0</v>
      </c>
      <c r="F428" s="72">
        <v>0</v>
      </c>
      <c r="G428" s="72">
        <v>0</v>
      </c>
      <c r="H428" s="72">
        <v>0</v>
      </c>
      <c r="X428" t="s">
        <v>2298</v>
      </c>
      <c r="Y428" s="30" t="s">
        <v>125</v>
      </c>
      <c r="Z428" s="30" t="s">
        <v>506</v>
      </c>
      <c r="AA428" s="30" t="s">
        <v>116</v>
      </c>
      <c r="AB428" s="30" t="s">
        <v>507</v>
      </c>
      <c r="AC428" s="30" t="s">
        <v>508</v>
      </c>
      <c r="AD428">
        <f>AD429+AD430+AD431</f>
        <v>0</v>
      </c>
    </row>
    <row r="429" spans="1:29" ht="25.5" hidden="1">
      <c r="A429" s="31" t="s">
        <v>127</v>
      </c>
      <c r="B429" s="64" t="s">
        <v>128</v>
      </c>
      <c r="C429" s="72">
        <v>0</v>
      </c>
      <c r="D429" s="72">
        <v>0</v>
      </c>
      <c r="E429" s="72">
        <v>0</v>
      </c>
      <c r="F429" s="72">
        <v>0</v>
      </c>
      <c r="G429" s="72">
        <v>0</v>
      </c>
      <c r="H429" s="72">
        <v>0</v>
      </c>
      <c r="X429" t="s">
        <v>2298</v>
      </c>
      <c r="Y429" s="30" t="s">
        <v>127</v>
      </c>
      <c r="Z429" s="30" t="s">
        <v>506</v>
      </c>
      <c r="AA429" s="30" t="s">
        <v>125</v>
      </c>
      <c r="AB429" s="30" t="s">
        <v>507</v>
      </c>
      <c r="AC429" s="30" t="s">
        <v>508</v>
      </c>
    </row>
    <row r="430" spans="1:29" ht="38.25" hidden="1">
      <c r="A430" s="31" t="s">
        <v>129</v>
      </c>
      <c r="B430" s="64" t="s">
        <v>130</v>
      </c>
      <c r="C430" s="72">
        <v>0</v>
      </c>
      <c r="D430" s="72">
        <v>0</v>
      </c>
      <c r="E430" s="72">
        <v>0</v>
      </c>
      <c r="F430" s="72">
        <v>0</v>
      </c>
      <c r="G430" s="72">
        <v>0</v>
      </c>
      <c r="H430" s="72">
        <v>0</v>
      </c>
      <c r="X430" t="s">
        <v>2298</v>
      </c>
      <c r="Y430" s="30" t="s">
        <v>129</v>
      </c>
      <c r="Z430" s="30" t="s">
        <v>506</v>
      </c>
      <c r="AA430" s="30" t="s">
        <v>125</v>
      </c>
      <c r="AB430" s="30" t="s">
        <v>507</v>
      </c>
      <c r="AC430" s="30" t="s">
        <v>508</v>
      </c>
    </row>
    <row r="431" spans="1:29" ht="25.5" hidden="1">
      <c r="A431" s="31" t="s">
        <v>131</v>
      </c>
      <c r="B431" s="64" t="s">
        <v>94</v>
      </c>
      <c r="C431" s="72">
        <v>0</v>
      </c>
      <c r="D431" s="72">
        <v>0</v>
      </c>
      <c r="E431" s="72">
        <v>0</v>
      </c>
      <c r="F431" s="72">
        <v>0</v>
      </c>
      <c r="G431" s="72">
        <v>0</v>
      </c>
      <c r="H431" s="72">
        <v>0</v>
      </c>
      <c r="X431" t="s">
        <v>2298</v>
      </c>
      <c r="Y431" s="30" t="s">
        <v>131</v>
      </c>
      <c r="Z431" s="30" t="s">
        <v>506</v>
      </c>
      <c r="AA431" s="30" t="s">
        <v>125</v>
      </c>
      <c r="AB431" s="30" t="s">
        <v>507</v>
      </c>
      <c r="AC431" s="30" t="s">
        <v>508</v>
      </c>
    </row>
    <row r="432" spans="1:29" ht="12.75" hidden="1">
      <c r="A432" s="31" t="s">
        <v>95</v>
      </c>
      <c r="B432" s="63" t="s">
        <v>96</v>
      </c>
      <c r="C432" s="72">
        <v>0</v>
      </c>
      <c r="D432" s="72">
        <v>0</v>
      </c>
      <c r="E432" s="72">
        <v>0</v>
      </c>
      <c r="F432" s="72">
        <v>0</v>
      </c>
      <c r="G432" s="72">
        <v>0</v>
      </c>
      <c r="H432" s="72">
        <v>0</v>
      </c>
      <c r="X432" t="s">
        <v>2298</v>
      </c>
      <c r="Y432" s="30" t="s">
        <v>95</v>
      </c>
      <c r="Z432" s="30" t="s">
        <v>506</v>
      </c>
      <c r="AA432" s="30" t="s">
        <v>116</v>
      </c>
      <c r="AB432" s="30" t="s">
        <v>507</v>
      </c>
      <c r="AC432" s="30" t="s">
        <v>508</v>
      </c>
    </row>
    <row r="433" spans="1:29" ht="12.75" hidden="1">
      <c r="A433" s="31" t="s">
        <v>97</v>
      </c>
      <c r="B433" s="63" t="s">
        <v>98</v>
      </c>
      <c r="C433" s="72">
        <v>0</v>
      </c>
      <c r="D433" s="72">
        <v>0</v>
      </c>
      <c r="E433" s="72">
        <v>0</v>
      </c>
      <c r="F433" s="72">
        <v>0</v>
      </c>
      <c r="G433" s="72">
        <v>0</v>
      </c>
      <c r="H433" s="72">
        <v>0</v>
      </c>
      <c r="X433" t="s">
        <v>2298</v>
      </c>
      <c r="Y433" s="30" t="s">
        <v>97</v>
      </c>
      <c r="Z433" s="30" t="s">
        <v>506</v>
      </c>
      <c r="AA433" s="30" t="s">
        <v>116</v>
      </c>
      <c r="AB433" s="30" t="s">
        <v>510</v>
      </c>
      <c r="AC433" s="30" t="s">
        <v>508</v>
      </c>
    </row>
    <row r="434" spans="1:29" ht="12.75" hidden="1">
      <c r="A434" s="31" t="s">
        <v>99</v>
      </c>
      <c r="B434" s="62" t="s">
        <v>2177</v>
      </c>
      <c r="C434" s="72">
        <v>0</v>
      </c>
      <c r="D434" s="72">
        <v>0</v>
      </c>
      <c r="E434" s="72">
        <v>0</v>
      </c>
      <c r="F434" s="72">
        <v>0</v>
      </c>
      <c r="G434" s="72">
        <v>0</v>
      </c>
      <c r="H434" s="72">
        <v>0</v>
      </c>
      <c r="X434" t="s">
        <v>2298</v>
      </c>
      <c r="Y434" s="30" t="s">
        <v>99</v>
      </c>
      <c r="Z434" s="30" t="s">
        <v>506</v>
      </c>
      <c r="AA434" s="30" t="s">
        <v>1602</v>
      </c>
      <c r="AB434" s="30" t="s">
        <v>507</v>
      </c>
      <c r="AC434" s="30" t="s">
        <v>508</v>
      </c>
    </row>
    <row r="435" spans="1:30" ht="25.5" hidden="1">
      <c r="A435" s="31" t="s">
        <v>100</v>
      </c>
      <c r="B435" s="62" t="s">
        <v>101</v>
      </c>
      <c r="C435" s="72">
        <v>0</v>
      </c>
      <c r="D435" s="72">
        <v>0</v>
      </c>
      <c r="E435" s="72">
        <v>0</v>
      </c>
      <c r="F435" s="72">
        <v>0</v>
      </c>
      <c r="G435" s="72">
        <v>0</v>
      </c>
      <c r="H435" s="72">
        <v>0</v>
      </c>
      <c r="X435" t="s">
        <v>2298</v>
      </c>
      <c r="Y435" s="30" t="s">
        <v>100</v>
      </c>
      <c r="Z435" s="30" t="s">
        <v>506</v>
      </c>
      <c r="AA435" s="30" t="s">
        <v>1602</v>
      </c>
      <c r="AB435" s="30" t="s">
        <v>507</v>
      </c>
      <c r="AC435" s="30" t="s">
        <v>508</v>
      </c>
      <c r="AD435">
        <f>AD436+AD437+AD442+AD443+AD444+AD445+AD446+AD447+AD448</f>
        <v>0</v>
      </c>
    </row>
    <row r="436" spans="1:29" ht="12.75" hidden="1">
      <c r="A436" s="31" t="s">
        <v>102</v>
      </c>
      <c r="B436" s="63" t="s">
        <v>103</v>
      </c>
      <c r="C436" s="72">
        <v>0</v>
      </c>
      <c r="D436" s="72">
        <v>0</v>
      </c>
      <c r="E436" s="72">
        <v>0</v>
      </c>
      <c r="F436" s="72">
        <v>0</v>
      </c>
      <c r="G436" s="72">
        <v>0</v>
      </c>
      <c r="H436" s="72">
        <v>0</v>
      </c>
      <c r="X436" t="s">
        <v>2298</v>
      </c>
      <c r="Y436" s="30" t="s">
        <v>102</v>
      </c>
      <c r="Z436" s="30" t="s">
        <v>506</v>
      </c>
      <c r="AA436" s="30" t="s">
        <v>100</v>
      </c>
      <c r="AB436" s="30" t="s">
        <v>507</v>
      </c>
      <c r="AC436" s="30" t="s">
        <v>508</v>
      </c>
    </row>
    <row r="437" spans="1:30" ht="25.5" hidden="1">
      <c r="A437" s="31" t="s">
        <v>104</v>
      </c>
      <c r="B437" s="63" t="s">
        <v>105</v>
      </c>
      <c r="C437" s="72">
        <v>0</v>
      </c>
      <c r="D437" s="72">
        <v>0</v>
      </c>
      <c r="E437" s="72">
        <v>0</v>
      </c>
      <c r="F437" s="72">
        <v>0</v>
      </c>
      <c r="G437" s="72">
        <v>0</v>
      </c>
      <c r="H437" s="72">
        <v>0</v>
      </c>
      <c r="X437" t="s">
        <v>2298</v>
      </c>
      <c r="Y437" s="30" t="s">
        <v>104</v>
      </c>
      <c r="Z437" s="30" t="s">
        <v>506</v>
      </c>
      <c r="AA437" s="30" t="s">
        <v>100</v>
      </c>
      <c r="AB437" s="30" t="s">
        <v>507</v>
      </c>
      <c r="AC437" s="30" t="s">
        <v>508</v>
      </c>
      <c r="AD437">
        <f>AD438+AD439+AD440+AD441</f>
        <v>0</v>
      </c>
    </row>
    <row r="438" spans="1:29" ht="12.75" hidden="1">
      <c r="A438" s="31" t="s">
        <v>106</v>
      </c>
      <c r="B438" s="64" t="s">
        <v>107</v>
      </c>
      <c r="C438" s="72">
        <v>0</v>
      </c>
      <c r="D438" s="72">
        <v>0</v>
      </c>
      <c r="E438" s="72">
        <v>0</v>
      </c>
      <c r="F438" s="72">
        <v>0</v>
      </c>
      <c r="G438" s="72">
        <v>0</v>
      </c>
      <c r="H438" s="72">
        <v>0</v>
      </c>
      <c r="X438" t="s">
        <v>2298</v>
      </c>
      <c r="Y438" s="30" t="s">
        <v>106</v>
      </c>
      <c r="Z438" s="30" t="s">
        <v>506</v>
      </c>
      <c r="AA438" s="30" t="s">
        <v>104</v>
      </c>
      <c r="AB438" s="30" t="s">
        <v>507</v>
      </c>
      <c r="AC438" s="30" t="s">
        <v>508</v>
      </c>
    </row>
    <row r="439" spans="1:29" ht="12.75" hidden="1">
      <c r="A439" s="31" t="s">
        <v>108</v>
      </c>
      <c r="B439" s="64" t="s">
        <v>132</v>
      </c>
      <c r="C439" s="72">
        <v>0</v>
      </c>
      <c r="D439" s="72">
        <v>0</v>
      </c>
      <c r="E439" s="72">
        <v>0</v>
      </c>
      <c r="F439" s="72">
        <v>0</v>
      </c>
      <c r="G439" s="72">
        <v>0</v>
      </c>
      <c r="H439" s="72">
        <v>0</v>
      </c>
      <c r="X439" t="s">
        <v>2298</v>
      </c>
      <c r="Y439" s="30" t="s">
        <v>108</v>
      </c>
      <c r="Z439" s="30" t="s">
        <v>506</v>
      </c>
      <c r="AA439" s="30" t="s">
        <v>104</v>
      </c>
      <c r="AB439" s="30" t="s">
        <v>507</v>
      </c>
      <c r="AC439" s="30" t="s">
        <v>508</v>
      </c>
    </row>
    <row r="440" spans="1:29" ht="12.75" hidden="1">
      <c r="A440" s="31" t="s">
        <v>133</v>
      </c>
      <c r="B440" s="64" t="s">
        <v>134</v>
      </c>
      <c r="C440" s="72">
        <v>0</v>
      </c>
      <c r="D440" s="72">
        <v>0</v>
      </c>
      <c r="E440" s="72">
        <v>0</v>
      </c>
      <c r="F440" s="72">
        <v>0</v>
      </c>
      <c r="G440" s="72">
        <v>0</v>
      </c>
      <c r="H440" s="72">
        <v>0</v>
      </c>
      <c r="X440" t="s">
        <v>2298</v>
      </c>
      <c r="Y440" s="30" t="s">
        <v>133</v>
      </c>
      <c r="Z440" s="30" t="s">
        <v>506</v>
      </c>
      <c r="AA440" s="30" t="s">
        <v>104</v>
      </c>
      <c r="AB440" s="30" t="s">
        <v>507</v>
      </c>
      <c r="AC440" s="30" t="s">
        <v>508</v>
      </c>
    </row>
    <row r="441" spans="1:29" ht="25.5" hidden="1">
      <c r="A441" s="31" t="s">
        <v>135</v>
      </c>
      <c r="B441" s="64" t="s">
        <v>136</v>
      </c>
      <c r="C441" s="72">
        <v>0</v>
      </c>
      <c r="D441" s="72">
        <v>0</v>
      </c>
      <c r="E441" s="72">
        <v>0</v>
      </c>
      <c r="F441" s="72">
        <v>0</v>
      </c>
      <c r="G441" s="72">
        <v>0</v>
      </c>
      <c r="H441" s="72">
        <v>0</v>
      </c>
      <c r="X441" t="s">
        <v>2298</v>
      </c>
      <c r="Y441" s="30" t="s">
        <v>135</v>
      </c>
      <c r="Z441" s="30" t="s">
        <v>506</v>
      </c>
      <c r="AA441" s="30" t="s">
        <v>104</v>
      </c>
      <c r="AB441" s="30" t="s">
        <v>507</v>
      </c>
      <c r="AC441" s="30" t="s">
        <v>508</v>
      </c>
    </row>
    <row r="442" spans="1:29" ht="25.5" hidden="1">
      <c r="A442" s="31" t="s">
        <v>2178</v>
      </c>
      <c r="B442" s="63" t="s">
        <v>781</v>
      </c>
      <c r="C442" s="72">
        <v>0</v>
      </c>
      <c r="D442" s="72">
        <v>0</v>
      </c>
      <c r="E442" s="72">
        <v>0</v>
      </c>
      <c r="F442" s="72" t="s">
        <v>1022</v>
      </c>
      <c r="G442" s="72">
        <v>0</v>
      </c>
      <c r="H442" s="72" t="s">
        <v>1022</v>
      </c>
      <c r="X442" t="s">
        <v>2298</v>
      </c>
      <c r="Y442" s="30" t="s">
        <v>2178</v>
      </c>
      <c r="Z442" s="30" t="s">
        <v>506</v>
      </c>
      <c r="AA442" s="30" t="s">
        <v>100</v>
      </c>
      <c r="AB442" s="30" t="s">
        <v>2088</v>
      </c>
      <c r="AC442" s="30" t="s">
        <v>508</v>
      </c>
    </row>
    <row r="443" spans="1:29" ht="12.75" hidden="1">
      <c r="A443" s="31" t="s">
        <v>137</v>
      </c>
      <c r="B443" s="63" t="s">
        <v>138</v>
      </c>
      <c r="C443" s="72">
        <v>0</v>
      </c>
      <c r="D443" s="72">
        <v>0</v>
      </c>
      <c r="E443" s="72">
        <v>0</v>
      </c>
      <c r="F443" s="72">
        <v>0</v>
      </c>
      <c r="G443" s="72">
        <v>0</v>
      </c>
      <c r="H443" s="72">
        <v>0</v>
      </c>
      <c r="X443" t="s">
        <v>2298</v>
      </c>
      <c r="Y443" s="30" t="s">
        <v>137</v>
      </c>
      <c r="Z443" s="30" t="s">
        <v>506</v>
      </c>
      <c r="AA443" s="30" t="s">
        <v>100</v>
      </c>
      <c r="AB443" s="30" t="s">
        <v>507</v>
      </c>
      <c r="AC443" s="30" t="s">
        <v>508</v>
      </c>
    </row>
    <row r="444" spans="1:29" ht="25.5" hidden="1">
      <c r="A444" s="31" t="s">
        <v>139</v>
      </c>
      <c r="B444" s="63" t="s">
        <v>140</v>
      </c>
      <c r="C444" s="72">
        <v>0</v>
      </c>
      <c r="D444" s="72">
        <v>0</v>
      </c>
      <c r="E444" s="72">
        <v>0</v>
      </c>
      <c r="F444" s="72">
        <v>0</v>
      </c>
      <c r="G444" s="72">
        <v>0</v>
      </c>
      <c r="H444" s="72">
        <v>0</v>
      </c>
      <c r="X444" t="s">
        <v>2298</v>
      </c>
      <c r="Y444" s="30" t="s">
        <v>139</v>
      </c>
      <c r="Z444" s="30" t="s">
        <v>506</v>
      </c>
      <c r="AA444" s="30" t="s">
        <v>100</v>
      </c>
      <c r="AB444" s="30" t="s">
        <v>507</v>
      </c>
      <c r="AC444" s="30" t="s">
        <v>508</v>
      </c>
    </row>
    <row r="445" spans="1:29" ht="12.75" hidden="1">
      <c r="A445" s="31" t="s">
        <v>141</v>
      </c>
      <c r="B445" s="63" t="s">
        <v>142</v>
      </c>
      <c r="C445" s="72">
        <v>0</v>
      </c>
      <c r="D445" s="72">
        <v>0</v>
      </c>
      <c r="E445" s="72">
        <v>0</v>
      </c>
      <c r="F445" s="72">
        <v>0</v>
      </c>
      <c r="G445" s="72">
        <v>0</v>
      </c>
      <c r="H445" s="72">
        <v>0</v>
      </c>
      <c r="X445" t="s">
        <v>2298</v>
      </c>
      <c r="Y445" s="30" t="s">
        <v>141</v>
      </c>
      <c r="Z445" s="30" t="s">
        <v>506</v>
      </c>
      <c r="AA445" s="30" t="s">
        <v>100</v>
      </c>
      <c r="AB445" s="30" t="s">
        <v>507</v>
      </c>
      <c r="AC445" s="30" t="s">
        <v>508</v>
      </c>
    </row>
    <row r="446" spans="1:29" ht="38.25" hidden="1">
      <c r="A446" s="31" t="s">
        <v>143</v>
      </c>
      <c r="B446" s="63" t="s">
        <v>144</v>
      </c>
      <c r="C446" s="72">
        <v>0</v>
      </c>
      <c r="D446" s="72">
        <v>0</v>
      </c>
      <c r="E446" s="72">
        <v>0</v>
      </c>
      <c r="F446" s="72">
        <v>0</v>
      </c>
      <c r="G446" s="72">
        <v>0</v>
      </c>
      <c r="H446" s="72">
        <v>0</v>
      </c>
      <c r="X446" t="s">
        <v>2298</v>
      </c>
      <c r="Y446" s="30" t="s">
        <v>143</v>
      </c>
      <c r="Z446" s="30" t="s">
        <v>506</v>
      </c>
      <c r="AA446" s="30" t="s">
        <v>100</v>
      </c>
      <c r="AB446" s="30" t="s">
        <v>507</v>
      </c>
      <c r="AC446" s="30" t="s">
        <v>508</v>
      </c>
    </row>
    <row r="447" spans="1:29" ht="25.5" hidden="1">
      <c r="A447" s="31" t="s">
        <v>2179</v>
      </c>
      <c r="B447" s="63" t="s">
        <v>2180</v>
      </c>
      <c r="C447" s="72">
        <v>0</v>
      </c>
      <c r="D447" s="72">
        <v>0</v>
      </c>
      <c r="E447" s="72">
        <v>0</v>
      </c>
      <c r="F447" s="72" t="s">
        <v>1022</v>
      </c>
      <c r="G447" s="72">
        <v>0</v>
      </c>
      <c r="H447" s="72" t="s">
        <v>1022</v>
      </c>
      <c r="X447" t="s">
        <v>2298</v>
      </c>
      <c r="Y447" s="30" t="s">
        <v>2179</v>
      </c>
      <c r="Z447" s="30" t="s">
        <v>506</v>
      </c>
      <c r="AA447" s="30" t="s">
        <v>100</v>
      </c>
      <c r="AB447" s="30" t="s">
        <v>2088</v>
      </c>
      <c r="AC447" s="30" t="s">
        <v>508</v>
      </c>
    </row>
    <row r="448" spans="1:29" ht="12.75" hidden="1">
      <c r="A448" s="31" t="s">
        <v>145</v>
      </c>
      <c r="B448" s="63" t="s">
        <v>146</v>
      </c>
      <c r="C448" s="72">
        <v>0</v>
      </c>
      <c r="D448" s="72">
        <v>0</v>
      </c>
      <c r="E448" s="72">
        <v>0</v>
      </c>
      <c r="F448" s="72">
        <v>0</v>
      </c>
      <c r="G448" s="72">
        <v>0</v>
      </c>
      <c r="H448" s="72">
        <v>0</v>
      </c>
      <c r="X448" t="s">
        <v>2298</v>
      </c>
      <c r="Y448" s="30" t="s">
        <v>145</v>
      </c>
      <c r="Z448" s="30" t="s">
        <v>506</v>
      </c>
      <c r="AA448" s="30" t="s">
        <v>100</v>
      </c>
      <c r="AB448" s="30" t="s">
        <v>507</v>
      </c>
      <c r="AC448" s="30" t="s">
        <v>508</v>
      </c>
    </row>
    <row r="449" spans="1:30" ht="12.75" hidden="1">
      <c r="A449" s="31" t="s">
        <v>147</v>
      </c>
      <c r="B449" s="62" t="s">
        <v>148</v>
      </c>
      <c r="C449" s="72">
        <v>0</v>
      </c>
      <c r="D449" s="72">
        <v>0</v>
      </c>
      <c r="E449" s="72">
        <v>0</v>
      </c>
      <c r="F449" s="72">
        <v>0</v>
      </c>
      <c r="G449" s="72">
        <v>0</v>
      </c>
      <c r="H449" s="72">
        <v>0</v>
      </c>
      <c r="X449" t="s">
        <v>2298</v>
      </c>
      <c r="Y449" s="30" t="s">
        <v>147</v>
      </c>
      <c r="Z449" s="30" t="s">
        <v>506</v>
      </c>
      <c r="AA449" s="30" t="s">
        <v>1602</v>
      </c>
      <c r="AB449" s="30" t="s">
        <v>507</v>
      </c>
      <c r="AC449" s="30" t="s">
        <v>508</v>
      </c>
      <c r="AD449">
        <f>AD450+AD451+AD452</f>
        <v>0</v>
      </c>
    </row>
    <row r="450" spans="1:29" ht="25.5" hidden="1">
      <c r="A450" s="31" t="s">
        <v>149</v>
      </c>
      <c r="B450" s="63" t="s">
        <v>150</v>
      </c>
      <c r="C450" s="72">
        <v>0</v>
      </c>
      <c r="D450" s="72">
        <v>0</v>
      </c>
      <c r="E450" s="72">
        <v>0</v>
      </c>
      <c r="F450" s="72">
        <v>0</v>
      </c>
      <c r="G450" s="72">
        <v>0</v>
      </c>
      <c r="H450" s="72">
        <v>0</v>
      </c>
      <c r="X450" t="s">
        <v>2298</v>
      </c>
      <c r="Y450" s="30" t="s">
        <v>149</v>
      </c>
      <c r="Z450" s="30" t="s">
        <v>506</v>
      </c>
      <c r="AA450" s="30" t="s">
        <v>147</v>
      </c>
      <c r="AB450" s="30" t="s">
        <v>507</v>
      </c>
      <c r="AC450" s="30" t="s">
        <v>508</v>
      </c>
    </row>
    <row r="451" spans="1:29" ht="25.5" hidden="1">
      <c r="A451" s="31" t="s">
        <v>151</v>
      </c>
      <c r="B451" s="63" t="s">
        <v>152</v>
      </c>
      <c r="C451" s="72">
        <v>0</v>
      </c>
      <c r="D451" s="72">
        <v>0</v>
      </c>
      <c r="E451" s="72">
        <v>0</v>
      </c>
      <c r="F451" s="72">
        <v>0</v>
      </c>
      <c r="G451" s="72">
        <v>0</v>
      </c>
      <c r="H451" s="72">
        <v>0</v>
      </c>
      <c r="X451" t="s">
        <v>2298</v>
      </c>
      <c r="Y451" s="30" t="s">
        <v>151</v>
      </c>
      <c r="Z451" s="30" t="s">
        <v>506</v>
      </c>
      <c r="AA451" s="30" t="s">
        <v>147</v>
      </c>
      <c r="AB451" s="30" t="s">
        <v>510</v>
      </c>
      <c r="AC451" s="30" t="s">
        <v>508</v>
      </c>
    </row>
    <row r="452" spans="1:29" ht="12.75" hidden="1">
      <c r="A452" s="31" t="s">
        <v>153</v>
      </c>
      <c r="B452" s="63" t="s">
        <v>146</v>
      </c>
      <c r="C452" s="72">
        <v>0</v>
      </c>
      <c r="D452" s="72">
        <v>0</v>
      </c>
      <c r="E452" s="72">
        <v>0</v>
      </c>
      <c r="F452" s="72">
        <v>0</v>
      </c>
      <c r="G452" s="72">
        <v>0</v>
      </c>
      <c r="H452" s="72">
        <v>0</v>
      </c>
      <c r="X452" t="s">
        <v>2298</v>
      </c>
      <c r="Y452" s="30" t="s">
        <v>153</v>
      </c>
      <c r="Z452" s="30" t="s">
        <v>506</v>
      </c>
      <c r="AA452" s="30" t="s">
        <v>147</v>
      </c>
      <c r="AB452" s="30" t="s">
        <v>507</v>
      </c>
      <c r="AC452" s="30" t="s">
        <v>508</v>
      </c>
    </row>
    <row r="453" spans="1:30" ht="12.75" hidden="1">
      <c r="A453" s="31" t="s">
        <v>154</v>
      </c>
      <c r="B453" s="61" t="s">
        <v>2181</v>
      </c>
      <c r="C453" s="72">
        <v>0</v>
      </c>
      <c r="D453" s="72">
        <v>0</v>
      </c>
      <c r="E453" s="72">
        <v>0</v>
      </c>
      <c r="F453" s="72">
        <v>0</v>
      </c>
      <c r="G453" s="72">
        <v>0</v>
      </c>
      <c r="H453" s="72">
        <v>0</v>
      </c>
      <c r="X453" t="s">
        <v>2298</v>
      </c>
      <c r="Y453" s="30" t="s">
        <v>154</v>
      </c>
      <c r="Z453" s="30" t="s">
        <v>506</v>
      </c>
      <c r="AA453" s="30" t="s">
        <v>734</v>
      </c>
      <c r="AB453" s="30" t="s">
        <v>507</v>
      </c>
      <c r="AC453" s="30" t="s">
        <v>508</v>
      </c>
      <c r="AD453" t="e">
        <f>AD454+AD489+AD506</f>
        <v>#REF!</v>
      </c>
    </row>
    <row r="454" spans="1:30" ht="25.5" hidden="1">
      <c r="A454" s="31" t="s">
        <v>155</v>
      </c>
      <c r="B454" s="62" t="s">
        <v>156</v>
      </c>
      <c r="C454" s="72">
        <v>0</v>
      </c>
      <c r="D454" s="72">
        <v>0</v>
      </c>
      <c r="E454" s="72">
        <v>0</v>
      </c>
      <c r="F454" s="72">
        <v>0</v>
      </c>
      <c r="G454" s="72">
        <v>0</v>
      </c>
      <c r="H454" s="72">
        <v>0</v>
      </c>
      <c r="X454" t="s">
        <v>2298</v>
      </c>
      <c r="Y454" s="30" t="s">
        <v>155</v>
      </c>
      <c r="Z454" s="30" t="s">
        <v>506</v>
      </c>
      <c r="AA454" s="30" t="s">
        <v>154</v>
      </c>
      <c r="AB454" s="30" t="s">
        <v>507</v>
      </c>
      <c r="AC454" s="30" t="s">
        <v>508</v>
      </c>
      <c r="AD454" t="e">
        <f>AD455+AD460+AD464+AD465+AD469+AD470+AD474+AD480</f>
        <v>#REF!</v>
      </c>
    </row>
    <row r="455" spans="1:30" ht="25.5" hidden="1">
      <c r="A455" s="31" t="s">
        <v>157</v>
      </c>
      <c r="B455" s="63" t="s">
        <v>883</v>
      </c>
      <c r="C455" s="72">
        <v>0</v>
      </c>
      <c r="D455" s="72">
        <v>0</v>
      </c>
      <c r="E455" s="72">
        <v>0</v>
      </c>
      <c r="F455" s="72">
        <v>0</v>
      </c>
      <c r="G455" s="72">
        <v>0</v>
      </c>
      <c r="H455" s="72">
        <v>0</v>
      </c>
      <c r="X455" t="s">
        <v>2298</v>
      </c>
      <c r="Y455" s="30" t="s">
        <v>157</v>
      </c>
      <c r="Z455" s="30" t="s">
        <v>506</v>
      </c>
      <c r="AA455" s="30" t="s">
        <v>155</v>
      </c>
      <c r="AB455" s="30" t="s">
        <v>507</v>
      </c>
      <c r="AC455" s="30" t="s">
        <v>508</v>
      </c>
      <c r="AD455">
        <f>AD456+AD457+AD458+AD459</f>
        <v>0</v>
      </c>
    </row>
    <row r="456" spans="1:29" ht="38.25" hidden="1">
      <c r="A456" s="31" t="s">
        <v>884</v>
      </c>
      <c r="B456" s="64" t="s">
        <v>885</v>
      </c>
      <c r="C456" s="72">
        <v>0</v>
      </c>
      <c r="D456" s="72">
        <v>0</v>
      </c>
      <c r="E456" s="72" t="s">
        <v>1022</v>
      </c>
      <c r="F456" s="72">
        <v>0</v>
      </c>
      <c r="G456" s="72" t="s">
        <v>1022</v>
      </c>
      <c r="H456" s="72">
        <v>0</v>
      </c>
      <c r="X456" t="s">
        <v>2298</v>
      </c>
      <c r="Y456" s="30" t="s">
        <v>884</v>
      </c>
      <c r="Z456" s="30" t="s">
        <v>506</v>
      </c>
      <c r="AA456" s="30" t="s">
        <v>157</v>
      </c>
      <c r="AB456" s="30" t="s">
        <v>507</v>
      </c>
      <c r="AC456" s="30" t="s">
        <v>2087</v>
      </c>
    </row>
    <row r="457" spans="1:29" ht="38.25" hidden="1">
      <c r="A457" s="31" t="s">
        <v>886</v>
      </c>
      <c r="B457" s="64" t="s">
        <v>887</v>
      </c>
      <c r="C457" s="72">
        <v>0</v>
      </c>
      <c r="D457" s="72">
        <v>0</v>
      </c>
      <c r="E457" s="72" t="s">
        <v>1022</v>
      </c>
      <c r="F457" s="72">
        <v>0</v>
      </c>
      <c r="G457" s="72" t="s">
        <v>1022</v>
      </c>
      <c r="H457" s="72">
        <v>0</v>
      </c>
      <c r="X457" t="s">
        <v>2298</v>
      </c>
      <c r="Y457" s="30" t="s">
        <v>886</v>
      </c>
      <c r="Z457" s="30" t="s">
        <v>506</v>
      </c>
      <c r="AA457" s="30" t="s">
        <v>157</v>
      </c>
      <c r="AB457" s="30" t="s">
        <v>507</v>
      </c>
      <c r="AC457" s="30" t="s">
        <v>2087</v>
      </c>
    </row>
    <row r="458" spans="1:29" ht="38.25" hidden="1">
      <c r="A458" s="31" t="s">
        <v>888</v>
      </c>
      <c r="B458" s="64" t="s">
        <v>970</v>
      </c>
      <c r="C458" s="72">
        <v>0</v>
      </c>
      <c r="D458" s="72">
        <v>0</v>
      </c>
      <c r="E458" s="72" t="s">
        <v>1022</v>
      </c>
      <c r="F458" s="72">
        <v>0</v>
      </c>
      <c r="G458" s="72" t="s">
        <v>1022</v>
      </c>
      <c r="H458" s="72">
        <v>0</v>
      </c>
      <c r="X458" t="s">
        <v>2298</v>
      </c>
      <c r="Y458" s="30" t="s">
        <v>888</v>
      </c>
      <c r="Z458" s="30" t="s">
        <v>506</v>
      </c>
      <c r="AA458" s="30" t="s">
        <v>157</v>
      </c>
      <c r="AB458" s="30" t="s">
        <v>507</v>
      </c>
      <c r="AC458" s="30" t="s">
        <v>2087</v>
      </c>
    </row>
    <row r="459" spans="1:29" ht="38.25" hidden="1">
      <c r="A459" s="31" t="s">
        <v>971</v>
      </c>
      <c r="B459" s="64" t="s">
        <v>972</v>
      </c>
      <c r="C459" s="72">
        <v>0</v>
      </c>
      <c r="D459" s="72">
        <v>0</v>
      </c>
      <c r="E459" s="72" t="s">
        <v>1022</v>
      </c>
      <c r="F459" s="72">
        <v>0</v>
      </c>
      <c r="G459" s="72" t="s">
        <v>1022</v>
      </c>
      <c r="H459" s="72">
        <v>0</v>
      </c>
      <c r="X459" t="s">
        <v>2298</v>
      </c>
      <c r="Y459" s="30" t="s">
        <v>971</v>
      </c>
      <c r="Z459" s="30" t="s">
        <v>506</v>
      </c>
      <c r="AA459" s="30" t="s">
        <v>157</v>
      </c>
      <c r="AB459" s="30" t="s">
        <v>507</v>
      </c>
      <c r="AC459" s="30" t="s">
        <v>2087</v>
      </c>
    </row>
    <row r="460" spans="1:30" ht="38.25" hidden="1">
      <c r="A460" s="31" t="s">
        <v>973</v>
      </c>
      <c r="B460" s="63" t="s">
        <v>974</v>
      </c>
      <c r="C460" s="72">
        <v>0</v>
      </c>
      <c r="D460" s="72">
        <v>0</v>
      </c>
      <c r="E460" s="72">
        <v>0</v>
      </c>
      <c r="F460" s="72">
        <v>0</v>
      </c>
      <c r="G460" s="72">
        <v>0</v>
      </c>
      <c r="H460" s="72">
        <v>0</v>
      </c>
      <c r="X460" t="s">
        <v>2298</v>
      </c>
      <c r="Y460" s="30" t="s">
        <v>973</v>
      </c>
      <c r="Z460" s="30" t="s">
        <v>506</v>
      </c>
      <c r="AA460" s="30" t="s">
        <v>155</v>
      </c>
      <c r="AB460" s="30" t="s">
        <v>507</v>
      </c>
      <c r="AC460" s="30" t="s">
        <v>508</v>
      </c>
      <c r="AD460">
        <f>AD461+AD462+AD463</f>
        <v>0</v>
      </c>
    </row>
    <row r="461" spans="1:29" ht="38.25" hidden="1">
      <c r="A461" s="31" t="s">
        <v>975</v>
      </c>
      <c r="B461" s="64" t="s">
        <v>266</v>
      </c>
      <c r="C461" s="72">
        <v>0</v>
      </c>
      <c r="D461" s="72">
        <v>0</v>
      </c>
      <c r="E461" s="72" t="s">
        <v>1022</v>
      </c>
      <c r="F461" s="72">
        <v>0</v>
      </c>
      <c r="G461" s="72" t="s">
        <v>1022</v>
      </c>
      <c r="H461" s="72">
        <v>0</v>
      </c>
      <c r="X461" t="s">
        <v>2298</v>
      </c>
      <c r="Y461" s="30" t="s">
        <v>975</v>
      </c>
      <c r="Z461" s="30" t="s">
        <v>506</v>
      </c>
      <c r="AA461" s="30" t="s">
        <v>973</v>
      </c>
      <c r="AB461" s="30" t="s">
        <v>507</v>
      </c>
      <c r="AC461" s="30" t="s">
        <v>2087</v>
      </c>
    </row>
    <row r="462" spans="1:29" ht="38.25" hidden="1">
      <c r="A462" s="31" t="s">
        <v>267</v>
      </c>
      <c r="B462" s="64" t="s">
        <v>268</v>
      </c>
      <c r="C462" s="72">
        <v>0</v>
      </c>
      <c r="D462" s="72">
        <v>0</v>
      </c>
      <c r="E462" s="72" t="s">
        <v>1022</v>
      </c>
      <c r="F462" s="72">
        <v>0</v>
      </c>
      <c r="G462" s="72" t="s">
        <v>1022</v>
      </c>
      <c r="H462" s="72">
        <v>0</v>
      </c>
      <c r="X462" t="s">
        <v>2298</v>
      </c>
      <c r="Y462" s="30" t="s">
        <v>267</v>
      </c>
      <c r="Z462" s="30" t="s">
        <v>506</v>
      </c>
      <c r="AA462" s="30" t="s">
        <v>973</v>
      </c>
      <c r="AB462" s="30" t="s">
        <v>507</v>
      </c>
      <c r="AC462" s="30" t="s">
        <v>2087</v>
      </c>
    </row>
    <row r="463" spans="1:29" ht="38.25" hidden="1">
      <c r="A463" s="31" t="s">
        <v>269</v>
      </c>
      <c r="B463" s="64" t="s">
        <v>270</v>
      </c>
      <c r="C463" s="72">
        <v>0</v>
      </c>
      <c r="D463" s="72">
        <v>0</v>
      </c>
      <c r="E463" s="72" t="s">
        <v>1022</v>
      </c>
      <c r="F463" s="72">
        <v>0</v>
      </c>
      <c r="G463" s="72" t="s">
        <v>1022</v>
      </c>
      <c r="H463" s="72">
        <v>0</v>
      </c>
      <c r="X463" t="s">
        <v>2298</v>
      </c>
      <c r="Y463" s="30" t="s">
        <v>269</v>
      </c>
      <c r="Z463" s="30" t="s">
        <v>506</v>
      </c>
      <c r="AA463" s="30" t="s">
        <v>973</v>
      </c>
      <c r="AB463" s="30" t="s">
        <v>507</v>
      </c>
      <c r="AC463" s="30" t="s">
        <v>2087</v>
      </c>
    </row>
    <row r="464" spans="1:29" ht="25.5" hidden="1">
      <c r="A464" s="31" t="s">
        <v>271</v>
      </c>
      <c r="B464" s="63" t="s">
        <v>272</v>
      </c>
      <c r="C464" s="72">
        <v>0</v>
      </c>
      <c r="D464" s="72">
        <v>0</v>
      </c>
      <c r="E464" s="72">
        <v>0</v>
      </c>
      <c r="F464" s="72">
        <v>0</v>
      </c>
      <c r="G464" s="72">
        <v>0</v>
      </c>
      <c r="H464" s="72">
        <v>0</v>
      </c>
      <c r="X464" t="s">
        <v>2298</v>
      </c>
      <c r="Y464" s="30" t="s">
        <v>271</v>
      </c>
      <c r="Z464" s="30" t="s">
        <v>506</v>
      </c>
      <c r="AA464" s="30" t="s">
        <v>155</v>
      </c>
      <c r="AB464" s="30" t="s">
        <v>507</v>
      </c>
      <c r="AC464" s="30" t="s">
        <v>508</v>
      </c>
    </row>
    <row r="465" spans="1:30" ht="12.75" hidden="1">
      <c r="A465" s="31" t="s">
        <v>273</v>
      </c>
      <c r="B465" s="63" t="s">
        <v>274</v>
      </c>
      <c r="C465" s="72">
        <v>0</v>
      </c>
      <c r="D465" s="72">
        <v>0</v>
      </c>
      <c r="E465" s="72">
        <v>0</v>
      </c>
      <c r="F465" s="72">
        <v>0</v>
      </c>
      <c r="G465" s="72">
        <v>0</v>
      </c>
      <c r="H465" s="72">
        <v>0</v>
      </c>
      <c r="X465" t="s">
        <v>2298</v>
      </c>
      <c r="Y465" s="30" t="s">
        <v>273</v>
      </c>
      <c r="Z465" s="30" t="s">
        <v>506</v>
      </c>
      <c r="AA465" s="30" t="s">
        <v>155</v>
      </c>
      <c r="AB465" s="30" t="s">
        <v>507</v>
      </c>
      <c r="AC465" s="30" t="s">
        <v>508</v>
      </c>
      <c r="AD465">
        <f>AD466+AD467+AD468</f>
        <v>0</v>
      </c>
    </row>
    <row r="466" spans="1:29" ht="12.75" hidden="1">
      <c r="A466" s="31" t="s">
        <v>275</v>
      </c>
      <c r="B466" s="64" t="s">
        <v>276</v>
      </c>
      <c r="C466" s="72">
        <v>0</v>
      </c>
      <c r="D466" s="72">
        <v>0</v>
      </c>
      <c r="E466" s="72">
        <v>0</v>
      </c>
      <c r="F466" s="72">
        <v>0</v>
      </c>
      <c r="G466" s="72">
        <v>0</v>
      </c>
      <c r="H466" s="72">
        <v>0</v>
      </c>
      <c r="X466" t="s">
        <v>2298</v>
      </c>
      <c r="Y466" s="30" t="s">
        <v>275</v>
      </c>
      <c r="Z466" s="30" t="s">
        <v>506</v>
      </c>
      <c r="AA466" s="30" t="s">
        <v>273</v>
      </c>
      <c r="AB466" s="30" t="s">
        <v>507</v>
      </c>
      <c r="AC466" s="30" t="s">
        <v>508</v>
      </c>
    </row>
    <row r="467" spans="1:29" ht="12.75" hidden="1">
      <c r="A467" s="31" t="s">
        <v>277</v>
      </c>
      <c r="B467" s="64" t="s">
        <v>278</v>
      </c>
      <c r="C467" s="72">
        <v>0</v>
      </c>
      <c r="D467" s="72">
        <v>0</v>
      </c>
      <c r="E467" s="72">
        <v>0</v>
      </c>
      <c r="F467" s="72">
        <v>0</v>
      </c>
      <c r="G467" s="72">
        <v>0</v>
      </c>
      <c r="H467" s="72">
        <v>0</v>
      </c>
      <c r="X467" t="s">
        <v>2298</v>
      </c>
      <c r="Y467" s="30" t="s">
        <v>277</v>
      </c>
      <c r="Z467" s="30" t="s">
        <v>506</v>
      </c>
      <c r="AA467" s="30" t="s">
        <v>273</v>
      </c>
      <c r="AB467" s="30" t="s">
        <v>507</v>
      </c>
      <c r="AC467" s="30" t="s">
        <v>508</v>
      </c>
    </row>
    <row r="468" spans="1:29" ht="12.75" hidden="1">
      <c r="A468" s="31" t="s">
        <v>279</v>
      </c>
      <c r="B468" s="64" t="s">
        <v>280</v>
      </c>
      <c r="C468" s="72">
        <v>0</v>
      </c>
      <c r="D468" s="72">
        <v>0</v>
      </c>
      <c r="E468" s="72">
        <v>0</v>
      </c>
      <c r="F468" s="72">
        <v>0</v>
      </c>
      <c r="G468" s="72">
        <v>0</v>
      </c>
      <c r="H468" s="72">
        <v>0</v>
      </c>
      <c r="X468" t="s">
        <v>2298</v>
      </c>
      <c r="Y468" s="30" t="s">
        <v>279</v>
      </c>
      <c r="Z468" s="30" t="s">
        <v>506</v>
      </c>
      <c r="AA468" s="30" t="s">
        <v>273</v>
      </c>
      <c r="AB468" s="30" t="s">
        <v>507</v>
      </c>
      <c r="AC468" s="30" t="s">
        <v>508</v>
      </c>
    </row>
    <row r="469" spans="1:29" ht="12.75" hidden="1">
      <c r="A469" s="31" t="s">
        <v>281</v>
      </c>
      <c r="B469" s="63" t="s">
        <v>282</v>
      </c>
      <c r="C469" s="72">
        <v>0</v>
      </c>
      <c r="D469" s="72">
        <v>0</v>
      </c>
      <c r="E469" s="72">
        <v>0</v>
      </c>
      <c r="F469" s="72">
        <v>0</v>
      </c>
      <c r="G469" s="72">
        <v>0</v>
      </c>
      <c r="H469" s="72">
        <v>0</v>
      </c>
      <c r="X469" t="s">
        <v>2298</v>
      </c>
      <c r="Y469" s="30" t="s">
        <v>281</v>
      </c>
      <c r="Z469" s="30" t="s">
        <v>506</v>
      </c>
      <c r="AA469" s="30" t="s">
        <v>155</v>
      </c>
      <c r="AB469" s="30" t="s">
        <v>507</v>
      </c>
      <c r="AC469" s="30" t="s">
        <v>508</v>
      </c>
    </row>
    <row r="470" spans="1:30" ht="12.75" hidden="1">
      <c r="A470" s="31" t="s">
        <v>283</v>
      </c>
      <c r="B470" s="63" t="s">
        <v>284</v>
      </c>
      <c r="C470" s="72">
        <v>0</v>
      </c>
      <c r="D470" s="72">
        <v>0</v>
      </c>
      <c r="E470" s="72">
        <v>0</v>
      </c>
      <c r="F470" s="72">
        <v>0</v>
      </c>
      <c r="G470" s="72">
        <v>0</v>
      </c>
      <c r="H470" s="72">
        <v>0</v>
      </c>
      <c r="X470" t="s">
        <v>2298</v>
      </c>
      <c r="Y470" s="30" t="s">
        <v>283</v>
      </c>
      <c r="Z470" s="30" t="s">
        <v>506</v>
      </c>
      <c r="AA470" s="30" t="s">
        <v>155</v>
      </c>
      <c r="AB470" s="30" t="s">
        <v>507</v>
      </c>
      <c r="AC470" s="30" t="s">
        <v>508</v>
      </c>
      <c r="AD470">
        <f>AD471+AD472+AD473</f>
        <v>0</v>
      </c>
    </row>
    <row r="471" spans="1:29" ht="12.75" hidden="1">
      <c r="A471" s="31" t="s">
        <v>285</v>
      </c>
      <c r="B471" s="64" t="s">
        <v>286</v>
      </c>
      <c r="C471" s="72">
        <v>0</v>
      </c>
      <c r="D471" s="72">
        <v>0</v>
      </c>
      <c r="E471" s="72">
        <v>0</v>
      </c>
      <c r="F471" s="72">
        <v>0</v>
      </c>
      <c r="G471" s="72">
        <v>0</v>
      </c>
      <c r="H471" s="72">
        <v>0</v>
      </c>
      <c r="X471" t="s">
        <v>2298</v>
      </c>
      <c r="Y471" s="30" t="s">
        <v>285</v>
      </c>
      <c r="Z471" s="30" t="s">
        <v>506</v>
      </c>
      <c r="AA471" s="30" t="s">
        <v>283</v>
      </c>
      <c r="AB471" s="30" t="s">
        <v>507</v>
      </c>
      <c r="AC471" s="30" t="s">
        <v>508</v>
      </c>
    </row>
    <row r="472" spans="1:29" ht="12.75" hidden="1">
      <c r="A472" s="31" t="s">
        <v>287</v>
      </c>
      <c r="B472" s="64" t="s">
        <v>288</v>
      </c>
      <c r="C472" s="72">
        <v>0</v>
      </c>
      <c r="D472" s="72">
        <v>0</v>
      </c>
      <c r="E472" s="72">
        <v>0</v>
      </c>
      <c r="F472" s="72">
        <v>0</v>
      </c>
      <c r="G472" s="72">
        <v>0</v>
      </c>
      <c r="H472" s="72">
        <v>0</v>
      </c>
      <c r="X472" t="s">
        <v>2298</v>
      </c>
      <c r="Y472" s="30" t="s">
        <v>287</v>
      </c>
      <c r="Z472" s="30" t="s">
        <v>506</v>
      </c>
      <c r="AA472" s="30" t="s">
        <v>283</v>
      </c>
      <c r="AB472" s="30" t="s">
        <v>507</v>
      </c>
      <c r="AC472" s="30" t="s">
        <v>508</v>
      </c>
    </row>
    <row r="473" spans="1:29" ht="25.5" hidden="1">
      <c r="A473" s="31" t="s">
        <v>289</v>
      </c>
      <c r="B473" s="64" t="s">
        <v>1875</v>
      </c>
      <c r="C473" s="72">
        <v>0</v>
      </c>
      <c r="D473" s="72">
        <v>0</v>
      </c>
      <c r="E473" s="72">
        <v>0</v>
      </c>
      <c r="F473" s="72">
        <v>0</v>
      </c>
      <c r="G473" s="72">
        <v>0</v>
      </c>
      <c r="H473" s="72">
        <v>0</v>
      </c>
      <c r="X473" t="s">
        <v>2298</v>
      </c>
      <c r="Y473" s="30" t="s">
        <v>289</v>
      </c>
      <c r="Z473" s="30" t="s">
        <v>506</v>
      </c>
      <c r="AA473" s="30" t="s">
        <v>283</v>
      </c>
      <c r="AB473" s="30" t="s">
        <v>507</v>
      </c>
      <c r="AC473" s="30" t="s">
        <v>508</v>
      </c>
    </row>
    <row r="474" spans="1:30" ht="12.75" hidden="1">
      <c r="A474" s="31" t="s">
        <v>1876</v>
      </c>
      <c r="B474" s="63" t="s">
        <v>1877</v>
      </c>
      <c r="C474" s="72">
        <v>0</v>
      </c>
      <c r="D474" s="72">
        <v>0</v>
      </c>
      <c r="E474" s="72">
        <v>0</v>
      </c>
      <c r="F474" s="72">
        <v>0</v>
      </c>
      <c r="G474" s="72">
        <v>0</v>
      </c>
      <c r="H474" s="72">
        <v>0</v>
      </c>
      <c r="X474" t="s">
        <v>2298</v>
      </c>
      <c r="Y474" s="30" t="s">
        <v>1876</v>
      </c>
      <c r="Z474" s="30" t="s">
        <v>506</v>
      </c>
      <c r="AA474" s="30" t="s">
        <v>155</v>
      </c>
      <c r="AB474" s="30" t="s">
        <v>507</v>
      </c>
      <c r="AC474" s="30" t="s">
        <v>508</v>
      </c>
      <c r="AD474">
        <f>AD475+AD476+AD477+AD478+AD479</f>
        <v>0</v>
      </c>
    </row>
    <row r="475" spans="1:29" ht="12.75" hidden="1">
      <c r="A475" s="31" t="s">
        <v>1878</v>
      </c>
      <c r="B475" s="64" t="s">
        <v>1879</v>
      </c>
      <c r="C475" s="72">
        <v>0</v>
      </c>
      <c r="D475" s="72">
        <v>0</v>
      </c>
      <c r="E475" s="72">
        <v>0</v>
      </c>
      <c r="F475" s="72">
        <v>0</v>
      </c>
      <c r="G475" s="72">
        <v>0</v>
      </c>
      <c r="H475" s="72">
        <v>0</v>
      </c>
      <c r="X475" t="s">
        <v>2298</v>
      </c>
      <c r="Y475" s="30" t="s">
        <v>1878</v>
      </c>
      <c r="Z475" s="30" t="s">
        <v>506</v>
      </c>
      <c r="AA475" s="30" t="s">
        <v>1876</v>
      </c>
      <c r="AB475" s="30" t="s">
        <v>510</v>
      </c>
      <c r="AC475" s="30" t="s">
        <v>508</v>
      </c>
    </row>
    <row r="476" spans="1:29" ht="12.75" hidden="1">
      <c r="A476" s="31" t="s">
        <v>1880</v>
      </c>
      <c r="B476" s="64" t="s">
        <v>1881</v>
      </c>
      <c r="C476" s="72">
        <v>0</v>
      </c>
      <c r="D476" s="72">
        <v>0</v>
      </c>
      <c r="E476" s="72">
        <v>0</v>
      </c>
      <c r="F476" s="72">
        <v>0</v>
      </c>
      <c r="G476" s="72">
        <v>0</v>
      </c>
      <c r="H476" s="72">
        <v>0</v>
      </c>
      <c r="X476" t="s">
        <v>2298</v>
      </c>
      <c r="Y476" s="30" t="s">
        <v>1880</v>
      </c>
      <c r="Z476" s="30" t="s">
        <v>506</v>
      </c>
      <c r="AA476" s="30" t="s">
        <v>1876</v>
      </c>
      <c r="AB476" s="30" t="s">
        <v>507</v>
      </c>
      <c r="AC476" s="30" t="s">
        <v>508</v>
      </c>
    </row>
    <row r="477" spans="1:29" ht="12.75" hidden="1">
      <c r="A477" s="31" t="s">
        <v>1882</v>
      </c>
      <c r="B477" s="64" t="s">
        <v>1883</v>
      </c>
      <c r="C477" s="72">
        <v>0</v>
      </c>
      <c r="D477" s="72">
        <v>0</v>
      </c>
      <c r="E477" s="72">
        <v>0</v>
      </c>
      <c r="F477" s="72">
        <v>0</v>
      </c>
      <c r="G477" s="72">
        <v>0</v>
      </c>
      <c r="H477" s="72">
        <v>0</v>
      </c>
      <c r="X477" t="s">
        <v>2298</v>
      </c>
      <c r="Y477" s="30" t="s">
        <v>1882</v>
      </c>
      <c r="Z477" s="30" t="s">
        <v>506</v>
      </c>
      <c r="AA477" s="30" t="s">
        <v>1876</v>
      </c>
      <c r="AB477" s="30" t="s">
        <v>507</v>
      </c>
      <c r="AC477" s="30" t="s">
        <v>508</v>
      </c>
    </row>
    <row r="478" spans="1:29" ht="12.75" hidden="1">
      <c r="A478" s="31" t="s">
        <v>1884</v>
      </c>
      <c r="B478" s="64" t="s">
        <v>1885</v>
      </c>
      <c r="C478" s="72">
        <v>0</v>
      </c>
      <c r="D478" s="72">
        <v>0</v>
      </c>
      <c r="E478" s="72">
        <v>0</v>
      </c>
      <c r="F478" s="72">
        <v>0</v>
      </c>
      <c r="G478" s="72">
        <v>0</v>
      </c>
      <c r="H478" s="72">
        <v>0</v>
      </c>
      <c r="X478" t="s">
        <v>2298</v>
      </c>
      <c r="Y478" s="30" t="s">
        <v>1884</v>
      </c>
      <c r="Z478" s="30" t="s">
        <v>506</v>
      </c>
      <c r="AA478" s="30" t="s">
        <v>1876</v>
      </c>
      <c r="AB478" s="30" t="s">
        <v>507</v>
      </c>
      <c r="AC478" s="30" t="s">
        <v>508</v>
      </c>
    </row>
    <row r="479" spans="1:29" ht="12.75" hidden="1">
      <c r="A479" s="31" t="s">
        <v>1886</v>
      </c>
      <c r="B479" s="64" t="s">
        <v>1887</v>
      </c>
      <c r="C479" s="72">
        <v>0</v>
      </c>
      <c r="D479" s="72">
        <v>0</v>
      </c>
      <c r="E479" s="72">
        <v>0</v>
      </c>
      <c r="F479" s="72">
        <v>0</v>
      </c>
      <c r="G479" s="72">
        <v>0</v>
      </c>
      <c r="H479" s="72">
        <v>0</v>
      </c>
      <c r="X479" t="s">
        <v>2298</v>
      </c>
      <c r="Y479" s="30" t="s">
        <v>1886</v>
      </c>
      <c r="Z479" s="30" t="s">
        <v>506</v>
      </c>
      <c r="AA479" s="30" t="s">
        <v>1876</v>
      </c>
      <c r="AB479" s="30" t="s">
        <v>507</v>
      </c>
      <c r="AC479" s="30" t="s">
        <v>508</v>
      </c>
    </row>
    <row r="480" spans="1:30" ht="25.5" hidden="1">
      <c r="A480" s="31" t="s">
        <v>1888</v>
      </c>
      <c r="B480" s="63" t="s">
        <v>1889</v>
      </c>
      <c r="C480" s="72">
        <v>0</v>
      </c>
      <c r="D480" s="72">
        <v>0</v>
      </c>
      <c r="E480" s="72">
        <v>0</v>
      </c>
      <c r="F480" s="72">
        <v>0</v>
      </c>
      <c r="G480" s="72">
        <v>0</v>
      </c>
      <c r="H480" s="72">
        <v>0</v>
      </c>
      <c r="X480" t="s">
        <v>2298</v>
      </c>
      <c r="Y480" s="30" t="s">
        <v>1888</v>
      </c>
      <c r="Z480" s="30" t="s">
        <v>506</v>
      </c>
      <c r="AA480" s="30" t="s">
        <v>155</v>
      </c>
      <c r="AB480" s="30" t="s">
        <v>509</v>
      </c>
      <c r="AC480" s="30" t="s">
        <v>508</v>
      </c>
      <c r="AD480" t="e">
        <f>AD481+#REF!+AD482+AD483+AD484+AD485+AD486+AD487+AD488</f>
        <v>#REF!</v>
      </c>
    </row>
    <row r="481" spans="1:29" ht="12.75" hidden="1">
      <c r="A481" s="31" t="s">
        <v>1890</v>
      </c>
      <c r="B481" s="64" t="s">
        <v>1891</v>
      </c>
      <c r="C481" s="72">
        <v>0</v>
      </c>
      <c r="D481" s="72">
        <v>0</v>
      </c>
      <c r="E481" s="72">
        <v>0</v>
      </c>
      <c r="F481" s="72">
        <v>0</v>
      </c>
      <c r="G481" s="72">
        <v>0</v>
      </c>
      <c r="H481" s="72">
        <v>0</v>
      </c>
      <c r="X481" t="s">
        <v>2298</v>
      </c>
      <c r="Y481" s="30" t="s">
        <v>1890</v>
      </c>
      <c r="Z481" s="30" t="s">
        <v>506</v>
      </c>
      <c r="AA481" s="30" t="s">
        <v>1888</v>
      </c>
      <c r="AB481" s="30" t="s">
        <v>507</v>
      </c>
      <c r="AC481" s="30" t="s">
        <v>508</v>
      </c>
    </row>
    <row r="482" spans="1:29" ht="25.5" hidden="1">
      <c r="A482" s="31" t="s">
        <v>1892</v>
      </c>
      <c r="B482" s="64" t="s">
        <v>2259</v>
      </c>
      <c r="C482" s="72">
        <v>0</v>
      </c>
      <c r="D482" s="72">
        <v>0</v>
      </c>
      <c r="E482" s="72">
        <v>0</v>
      </c>
      <c r="F482" s="72">
        <v>0</v>
      </c>
      <c r="G482" s="72">
        <v>0</v>
      </c>
      <c r="H482" s="72">
        <v>0</v>
      </c>
      <c r="X482" t="s">
        <v>2298</v>
      </c>
      <c r="Y482" s="30" t="s">
        <v>1892</v>
      </c>
      <c r="Z482" s="30" t="s">
        <v>506</v>
      </c>
      <c r="AA482" s="30" t="s">
        <v>1888</v>
      </c>
      <c r="AB482" s="30" t="s">
        <v>2088</v>
      </c>
      <c r="AC482" s="30" t="s">
        <v>508</v>
      </c>
    </row>
    <row r="483" spans="1:29" ht="12.75" hidden="1">
      <c r="A483" s="31" t="s">
        <v>1893</v>
      </c>
      <c r="B483" s="64" t="s">
        <v>1894</v>
      </c>
      <c r="C483" s="72">
        <v>0</v>
      </c>
      <c r="D483" s="72">
        <v>0</v>
      </c>
      <c r="E483" s="72">
        <v>0</v>
      </c>
      <c r="F483" s="72">
        <v>0</v>
      </c>
      <c r="G483" s="72">
        <v>0</v>
      </c>
      <c r="H483" s="72">
        <v>0</v>
      </c>
      <c r="X483" t="s">
        <v>2298</v>
      </c>
      <c r="Y483" s="30" t="s">
        <v>1893</v>
      </c>
      <c r="Z483" s="30" t="s">
        <v>506</v>
      </c>
      <c r="AA483" s="30" t="s">
        <v>1888</v>
      </c>
      <c r="AB483" s="30" t="s">
        <v>507</v>
      </c>
      <c r="AC483" s="30" t="s">
        <v>508</v>
      </c>
    </row>
    <row r="484" spans="1:29" ht="12.75" hidden="1">
      <c r="A484" s="31" t="s">
        <v>1895</v>
      </c>
      <c r="B484" s="64" t="s">
        <v>1896</v>
      </c>
      <c r="C484" s="72">
        <v>0</v>
      </c>
      <c r="D484" s="72">
        <v>0</v>
      </c>
      <c r="E484" s="72">
        <v>0</v>
      </c>
      <c r="F484" s="72">
        <v>0</v>
      </c>
      <c r="G484" s="72">
        <v>0</v>
      </c>
      <c r="H484" s="72">
        <v>0</v>
      </c>
      <c r="X484" t="s">
        <v>2298</v>
      </c>
      <c r="Y484" s="30" t="s">
        <v>1895</v>
      </c>
      <c r="Z484" s="30" t="s">
        <v>506</v>
      </c>
      <c r="AA484" s="30" t="s">
        <v>1888</v>
      </c>
      <c r="AB484" s="30" t="s">
        <v>507</v>
      </c>
      <c r="AC484" s="30" t="s">
        <v>508</v>
      </c>
    </row>
    <row r="485" spans="1:29" ht="12.75" hidden="1">
      <c r="A485" s="31" t="s">
        <v>1897</v>
      </c>
      <c r="B485" s="64" t="s">
        <v>1898</v>
      </c>
      <c r="C485" s="72">
        <v>0</v>
      </c>
      <c r="D485" s="72">
        <v>0</v>
      </c>
      <c r="E485" s="72">
        <v>0</v>
      </c>
      <c r="F485" s="72">
        <v>0</v>
      </c>
      <c r="G485" s="72">
        <v>0</v>
      </c>
      <c r="H485" s="72">
        <v>0</v>
      </c>
      <c r="X485" t="s">
        <v>2298</v>
      </c>
      <c r="Y485" s="30" t="s">
        <v>1897</v>
      </c>
      <c r="Z485" s="30" t="s">
        <v>506</v>
      </c>
      <c r="AA485" s="30" t="s">
        <v>1888</v>
      </c>
      <c r="AB485" s="30" t="s">
        <v>507</v>
      </c>
      <c r="AC485" s="30" t="s">
        <v>508</v>
      </c>
    </row>
    <row r="486" spans="1:29" ht="12.75" hidden="1">
      <c r="A486" s="31" t="s">
        <v>1899</v>
      </c>
      <c r="B486" s="64" t="s">
        <v>1900</v>
      </c>
      <c r="C486" s="72">
        <v>0</v>
      </c>
      <c r="D486" s="72">
        <v>0</v>
      </c>
      <c r="E486" s="72">
        <v>0</v>
      </c>
      <c r="F486" s="72">
        <v>0</v>
      </c>
      <c r="G486" s="72">
        <v>0</v>
      </c>
      <c r="H486" s="72">
        <v>0</v>
      </c>
      <c r="X486" t="s">
        <v>2298</v>
      </c>
      <c r="Y486" s="30" t="s">
        <v>1899</v>
      </c>
      <c r="Z486" s="30" t="s">
        <v>506</v>
      </c>
      <c r="AA486" s="30" t="s">
        <v>1888</v>
      </c>
      <c r="AB486" s="30" t="s">
        <v>507</v>
      </c>
      <c r="AC486" s="30" t="s">
        <v>508</v>
      </c>
    </row>
    <row r="487" spans="1:29" ht="38.25" hidden="1">
      <c r="A487" s="31" t="s">
        <v>1901</v>
      </c>
      <c r="B487" s="64" t="s">
        <v>1902</v>
      </c>
      <c r="C487" s="72">
        <v>0</v>
      </c>
      <c r="D487" s="72">
        <v>0</v>
      </c>
      <c r="E487" s="72">
        <v>0</v>
      </c>
      <c r="F487" s="72">
        <v>0</v>
      </c>
      <c r="G487" s="72">
        <v>0</v>
      </c>
      <c r="H487" s="72">
        <v>0</v>
      </c>
      <c r="X487" t="s">
        <v>2298</v>
      </c>
      <c r="Y487" s="30" t="s">
        <v>1901</v>
      </c>
      <c r="Z487" s="30" t="s">
        <v>506</v>
      </c>
      <c r="AA487" s="30" t="s">
        <v>1888</v>
      </c>
      <c r="AB487" s="30" t="s">
        <v>509</v>
      </c>
      <c r="AC487" s="30" t="s">
        <v>508</v>
      </c>
    </row>
    <row r="488" spans="1:29" ht="12.75" hidden="1">
      <c r="A488" s="31" t="s">
        <v>1903</v>
      </c>
      <c r="B488" s="64" t="s">
        <v>1904</v>
      </c>
      <c r="C488" s="72">
        <v>0</v>
      </c>
      <c r="D488" s="72">
        <v>0</v>
      </c>
      <c r="E488" s="72">
        <v>0</v>
      </c>
      <c r="F488" s="72">
        <v>0</v>
      </c>
      <c r="G488" s="72">
        <v>0</v>
      </c>
      <c r="H488" s="72">
        <v>0</v>
      </c>
      <c r="X488" t="s">
        <v>2298</v>
      </c>
      <c r="Y488" s="30" t="s">
        <v>1903</v>
      </c>
      <c r="Z488" s="30" t="s">
        <v>506</v>
      </c>
      <c r="AA488" s="30" t="s">
        <v>1888</v>
      </c>
      <c r="AB488" s="30" t="s">
        <v>507</v>
      </c>
      <c r="AC488" s="30" t="s">
        <v>508</v>
      </c>
    </row>
    <row r="489" spans="1:30" ht="38.25" hidden="1">
      <c r="A489" s="31" t="s">
        <v>1905</v>
      </c>
      <c r="B489" s="62" t="s">
        <v>1906</v>
      </c>
      <c r="C489" s="72">
        <v>0</v>
      </c>
      <c r="D489" s="72">
        <v>0</v>
      </c>
      <c r="E489" s="72">
        <v>0</v>
      </c>
      <c r="F489" s="72">
        <v>0</v>
      </c>
      <c r="G489" s="72">
        <v>0</v>
      </c>
      <c r="H489" s="72">
        <v>0</v>
      </c>
      <c r="X489" t="s">
        <v>2298</v>
      </c>
      <c r="Y489" s="30" t="s">
        <v>1905</v>
      </c>
      <c r="Z489" s="30" t="s">
        <v>506</v>
      </c>
      <c r="AA489" s="30" t="s">
        <v>154</v>
      </c>
      <c r="AB489" s="30" t="s">
        <v>507</v>
      </c>
      <c r="AC489" s="30" t="s">
        <v>508</v>
      </c>
      <c r="AD489" t="e">
        <f>AD490+AD494+#REF!+AD501</f>
        <v>#REF!</v>
      </c>
    </row>
    <row r="490" spans="1:30" ht="25.5" hidden="1">
      <c r="A490" s="31" t="s">
        <v>1907</v>
      </c>
      <c r="B490" s="63" t="s">
        <v>1908</v>
      </c>
      <c r="C490" s="72">
        <v>0</v>
      </c>
      <c r="D490" s="72">
        <v>0</v>
      </c>
      <c r="E490" s="72">
        <v>0</v>
      </c>
      <c r="F490" s="72">
        <v>0</v>
      </c>
      <c r="G490" s="72">
        <v>0</v>
      </c>
      <c r="H490" s="72">
        <v>0</v>
      </c>
      <c r="X490" t="s">
        <v>2298</v>
      </c>
      <c r="Y490" s="30" t="s">
        <v>1907</v>
      </c>
      <c r="Z490" s="30" t="s">
        <v>506</v>
      </c>
      <c r="AA490" s="30" t="s">
        <v>1905</v>
      </c>
      <c r="AB490" s="30" t="s">
        <v>507</v>
      </c>
      <c r="AC490" s="30" t="s">
        <v>508</v>
      </c>
      <c r="AD490">
        <f>AD491+AD492+AD493</f>
        <v>0</v>
      </c>
    </row>
    <row r="491" spans="1:29" ht="12.75" hidden="1">
      <c r="A491" s="31" t="s">
        <v>1909</v>
      </c>
      <c r="B491" s="64" t="s">
        <v>1910</v>
      </c>
      <c r="C491" s="72">
        <v>0</v>
      </c>
      <c r="D491" s="72">
        <v>0</v>
      </c>
      <c r="E491" s="72">
        <v>0</v>
      </c>
      <c r="F491" s="72">
        <v>0</v>
      </c>
      <c r="G491" s="72">
        <v>0</v>
      </c>
      <c r="H491" s="72">
        <v>0</v>
      </c>
      <c r="X491" t="s">
        <v>2298</v>
      </c>
      <c r="Y491" s="30" t="s">
        <v>1909</v>
      </c>
      <c r="Z491" s="30" t="s">
        <v>506</v>
      </c>
      <c r="AA491" s="30" t="s">
        <v>1907</v>
      </c>
      <c r="AB491" s="30" t="s">
        <v>507</v>
      </c>
      <c r="AC491" s="30" t="s">
        <v>508</v>
      </c>
    </row>
    <row r="492" spans="1:29" ht="25.5" hidden="1">
      <c r="A492" s="31" t="s">
        <v>1911</v>
      </c>
      <c r="B492" s="64" t="s">
        <v>1912</v>
      </c>
      <c r="C492" s="72">
        <v>0</v>
      </c>
      <c r="D492" s="72">
        <v>0</v>
      </c>
      <c r="E492" s="72">
        <v>0</v>
      </c>
      <c r="F492" s="72">
        <v>0</v>
      </c>
      <c r="G492" s="72">
        <v>0</v>
      </c>
      <c r="H492" s="72">
        <v>0</v>
      </c>
      <c r="X492" t="s">
        <v>2298</v>
      </c>
      <c r="Y492" s="30" t="s">
        <v>1911</v>
      </c>
      <c r="Z492" s="30" t="s">
        <v>506</v>
      </c>
      <c r="AA492" s="30" t="s">
        <v>1907</v>
      </c>
      <c r="AB492" s="30" t="s">
        <v>507</v>
      </c>
      <c r="AC492" s="30" t="s">
        <v>508</v>
      </c>
    </row>
    <row r="493" spans="1:29" ht="12.75" hidden="1">
      <c r="A493" s="31" t="s">
        <v>1913</v>
      </c>
      <c r="B493" s="64" t="s">
        <v>1914</v>
      </c>
      <c r="C493" s="72">
        <v>0</v>
      </c>
      <c r="D493" s="72">
        <v>0</v>
      </c>
      <c r="E493" s="72">
        <v>0</v>
      </c>
      <c r="F493" s="72">
        <v>0</v>
      </c>
      <c r="G493" s="72">
        <v>0</v>
      </c>
      <c r="H493" s="72">
        <v>0</v>
      </c>
      <c r="X493" t="s">
        <v>2298</v>
      </c>
      <c r="Y493" s="30" t="s">
        <v>1913</v>
      </c>
      <c r="Z493" s="30" t="s">
        <v>506</v>
      </c>
      <c r="AA493" s="30" t="s">
        <v>1907</v>
      </c>
      <c r="AB493" s="30" t="s">
        <v>507</v>
      </c>
      <c r="AC493" s="30" t="s">
        <v>508</v>
      </c>
    </row>
    <row r="494" spans="1:30" ht="12.75" hidden="1">
      <c r="A494" s="31" t="s">
        <v>1915</v>
      </c>
      <c r="B494" s="63" t="s">
        <v>1916</v>
      </c>
      <c r="C494" s="72">
        <v>0</v>
      </c>
      <c r="D494" s="72">
        <v>0</v>
      </c>
      <c r="E494" s="72">
        <v>0</v>
      </c>
      <c r="F494" s="72">
        <v>0</v>
      </c>
      <c r="G494" s="72">
        <v>0</v>
      </c>
      <c r="H494" s="72">
        <v>0</v>
      </c>
      <c r="X494" t="s">
        <v>2298</v>
      </c>
      <c r="Y494" s="30" t="s">
        <v>1915</v>
      </c>
      <c r="Z494" s="30" t="s">
        <v>506</v>
      </c>
      <c r="AA494" s="30" t="s">
        <v>1905</v>
      </c>
      <c r="AB494" s="30" t="s">
        <v>507</v>
      </c>
      <c r="AC494" s="30" t="s">
        <v>508</v>
      </c>
      <c r="AD494">
        <f>AD495+AD496+AD497+AD498+AD499+AD500</f>
        <v>0</v>
      </c>
    </row>
    <row r="495" spans="1:29" ht="25.5" hidden="1">
      <c r="A495" s="31" t="s">
        <v>1917</v>
      </c>
      <c r="B495" s="64" t="s">
        <v>1918</v>
      </c>
      <c r="C495" s="72">
        <v>0</v>
      </c>
      <c r="D495" s="72">
        <v>0</v>
      </c>
      <c r="E495" s="72">
        <v>0</v>
      </c>
      <c r="F495" s="72">
        <v>0</v>
      </c>
      <c r="G495" s="72">
        <v>0</v>
      </c>
      <c r="H495" s="72">
        <v>0</v>
      </c>
      <c r="X495" t="s">
        <v>2298</v>
      </c>
      <c r="Y495" s="30" t="s">
        <v>1917</v>
      </c>
      <c r="Z495" s="30" t="s">
        <v>506</v>
      </c>
      <c r="AA495" s="30" t="s">
        <v>1915</v>
      </c>
      <c r="AB495" s="30" t="s">
        <v>507</v>
      </c>
      <c r="AC495" s="30" t="s">
        <v>508</v>
      </c>
    </row>
    <row r="496" spans="1:29" ht="25.5" hidden="1">
      <c r="A496" s="31" t="s">
        <v>1919</v>
      </c>
      <c r="B496" s="64" t="s">
        <v>1920</v>
      </c>
      <c r="C496" s="72">
        <v>0</v>
      </c>
      <c r="D496" s="72">
        <v>0</v>
      </c>
      <c r="E496" s="72">
        <v>0</v>
      </c>
      <c r="F496" s="72">
        <v>0</v>
      </c>
      <c r="G496" s="72">
        <v>0</v>
      </c>
      <c r="H496" s="72">
        <v>0</v>
      </c>
      <c r="X496" t="s">
        <v>2298</v>
      </c>
      <c r="Y496" s="30" t="s">
        <v>1919</v>
      </c>
      <c r="Z496" s="30" t="s">
        <v>506</v>
      </c>
      <c r="AA496" s="30" t="s">
        <v>1915</v>
      </c>
      <c r="AB496" s="30" t="s">
        <v>507</v>
      </c>
      <c r="AC496" s="30" t="s">
        <v>508</v>
      </c>
    </row>
    <row r="497" spans="1:29" ht="25.5" hidden="1">
      <c r="A497" s="31" t="s">
        <v>1921</v>
      </c>
      <c r="B497" s="64" t="s">
        <v>1922</v>
      </c>
      <c r="C497" s="72">
        <v>0</v>
      </c>
      <c r="D497" s="72">
        <v>0</v>
      </c>
      <c r="E497" s="72">
        <v>0</v>
      </c>
      <c r="F497" s="72">
        <v>0</v>
      </c>
      <c r="G497" s="72">
        <v>0</v>
      </c>
      <c r="H497" s="72">
        <v>0</v>
      </c>
      <c r="X497" t="s">
        <v>2298</v>
      </c>
      <c r="Y497" s="30" t="s">
        <v>1921</v>
      </c>
      <c r="Z497" s="30" t="s">
        <v>506</v>
      </c>
      <c r="AA497" s="30" t="s">
        <v>1915</v>
      </c>
      <c r="AB497" s="30" t="s">
        <v>509</v>
      </c>
      <c r="AC497" s="30" t="s">
        <v>508</v>
      </c>
    </row>
    <row r="498" spans="1:29" ht="25.5" hidden="1">
      <c r="A498" s="31" t="s">
        <v>2182</v>
      </c>
      <c r="B498" s="64" t="s">
        <v>2183</v>
      </c>
      <c r="C498" s="72">
        <v>0</v>
      </c>
      <c r="D498" s="72">
        <v>0</v>
      </c>
      <c r="E498" s="72">
        <v>0</v>
      </c>
      <c r="F498" s="72" t="s">
        <v>1022</v>
      </c>
      <c r="G498" s="72">
        <v>0</v>
      </c>
      <c r="H498" s="72" t="s">
        <v>1022</v>
      </c>
      <c r="X498" t="s">
        <v>2298</v>
      </c>
      <c r="Y498" s="30" t="s">
        <v>2182</v>
      </c>
      <c r="Z498" s="30" t="s">
        <v>506</v>
      </c>
      <c r="AA498" s="30" t="s">
        <v>1915</v>
      </c>
      <c r="AB498" s="30" t="s">
        <v>2088</v>
      </c>
      <c r="AC498" s="30" t="s">
        <v>508</v>
      </c>
    </row>
    <row r="499" spans="1:29" ht="12.75" hidden="1">
      <c r="A499" s="31" t="s">
        <v>2184</v>
      </c>
      <c r="B499" s="64" t="s">
        <v>2185</v>
      </c>
      <c r="C499" s="72">
        <v>0</v>
      </c>
      <c r="D499" s="72">
        <v>0</v>
      </c>
      <c r="E499" s="72">
        <v>0</v>
      </c>
      <c r="F499" s="72" t="s">
        <v>1022</v>
      </c>
      <c r="G499" s="72">
        <v>0</v>
      </c>
      <c r="H499" s="72" t="s">
        <v>1022</v>
      </c>
      <c r="X499" t="s">
        <v>2298</v>
      </c>
      <c r="Y499" s="30" t="s">
        <v>2184</v>
      </c>
      <c r="Z499" s="30" t="s">
        <v>506</v>
      </c>
      <c r="AA499" s="30" t="s">
        <v>1915</v>
      </c>
      <c r="AB499" s="30" t="s">
        <v>2088</v>
      </c>
      <c r="AC499" s="30" t="s">
        <v>508</v>
      </c>
    </row>
    <row r="500" spans="1:29" ht="12.75" hidden="1">
      <c r="A500" s="31" t="s">
        <v>1923</v>
      </c>
      <c r="B500" s="64" t="s">
        <v>1924</v>
      </c>
      <c r="C500" s="72">
        <v>0</v>
      </c>
      <c r="D500" s="72">
        <v>0</v>
      </c>
      <c r="E500" s="72">
        <v>0</v>
      </c>
      <c r="F500" s="72">
        <v>0</v>
      </c>
      <c r="G500" s="72">
        <v>0</v>
      </c>
      <c r="H500" s="72">
        <v>0</v>
      </c>
      <c r="X500" t="s">
        <v>2298</v>
      </c>
      <c r="Y500" s="30" t="s">
        <v>1923</v>
      </c>
      <c r="Z500" s="30" t="s">
        <v>506</v>
      </c>
      <c r="AA500" s="30" t="s">
        <v>1915</v>
      </c>
      <c r="AB500" s="30" t="s">
        <v>507</v>
      </c>
      <c r="AC500" s="30" t="s">
        <v>508</v>
      </c>
    </row>
    <row r="501" spans="1:30" ht="25.5" hidden="1">
      <c r="A501" s="31" t="s">
        <v>1925</v>
      </c>
      <c r="B501" s="63" t="s">
        <v>2260</v>
      </c>
      <c r="C501" s="72">
        <v>0</v>
      </c>
      <c r="D501" s="72">
        <v>0</v>
      </c>
      <c r="E501" s="72">
        <v>0</v>
      </c>
      <c r="F501" s="72">
        <v>0</v>
      </c>
      <c r="G501" s="72">
        <v>0</v>
      </c>
      <c r="H501" s="72">
        <v>0</v>
      </c>
      <c r="X501" t="s">
        <v>2298</v>
      </c>
      <c r="Y501" s="30" t="s">
        <v>1925</v>
      </c>
      <c r="Z501" s="30" t="s">
        <v>506</v>
      </c>
      <c r="AA501" s="30" t="s">
        <v>1905</v>
      </c>
      <c r="AB501" s="30" t="s">
        <v>2088</v>
      </c>
      <c r="AC501" s="30" t="s">
        <v>508</v>
      </c>
      <c r="AD501">
        <f>AD502+AD503+AD504+AD505</f>
        <v>0</v>
      </c>
    </row>
    <row r="502" spans="1:29" ht="12.75" hidden="1">
      <c r="A502" s="31" t="s">
        <v>1926</v>
      </c>
      <c r="B502" s="64" t="s">
        <v>1927</v>
      </c>
      <c r="C502" s="72">
        <v>0</v>
      </c>
      <c r="D502" s="72">
        <v>0</v>
      </c>
      <c r="E502" s="72">
        <v>0</v>
      </c>
      <c r="F502" s="72">
        <v>0</v>
      </c>
      <c r="G502" s="72">
        <v>0</v>
      </c>
      <c r="H502" s="72">
        <v>0</v>
      </c>
      <c r="X502" t="s">
        <v>2298</v>
      </c>
      <c r="Y502" s="30" t="s">
        <v>1926</v>
      </c>
      <c r="Z502" s="30" t="s">
        <v>506</v>
      </c>
      <c r="AA502" s="30" t="s">
        <v>1925</v>
      </c>
      <c r="AB502" s="30" t="s">
        <v>507</v>
      </c>
      <c r="AC502" s="30" t="s">
        <v>508</v>
      </c>
    </row>
    <row r="503" spans="1:29" ht="12.75" hidden="1">
      <c r="A503" s="31" t="s">
        <v>1928</v>
      </c>
      <c r="B503" s="64" t="s">
        <v>1929</v>
      </c>
      <c r="C503" s="72">
        <v>0</v>
      </c>
      <c r="D503" s="72">
        <v>0</v>
      </c>
      <c r="E503" s="72">
        <v>0</v>
      </c>
      <c r="F503" s="72">
        <v>0</v>
      </c>
      <c r="G503" s="72">
        <v>0</v>
      </c>
      <c r="H503" s="72">
        <v>0</v>
      </c>
      <c r="X503" t="s">
        <v>2298</v>
      </c>
      <c r="Y503" s="30" t="s">
        <v>1928</v>
      </c>
      <c r="Z503" s="30" t="s">
        <v>506</v>
      </c>
      <c r="AA503" s="30" t="s">
        <v>1925</v>
      </c>
      <c r="AB503" s="30" t="s">
        <v>510</v>
      </c>
      <c r="AC503" s="30" t="s">
        <v>508</v>
      </c>
    </row>
    <row r="504" spans="1:29" ht="12.75" hidden="1">
      <c r="A504" s="31" t="s">
        <v>2186</v>
      </c>
      <c r="B504" s="64" t="s">
        <v>2187</v>
      </c>
      <c r="C504" s="72">
        <v>0</v>
      </c>
      <c r="D504" s="72">
        <v>0</v>
      </c>
      <c r="E504" s="72">
        <v>0</v>
      </c>
      <c r="F504" s="72" t="s">
        <v>1022</v>
      </c>
      <c r="G504" s="72">
        <v>0</v>
      </c>
      <c r="H504" s="72" t="s">
        <v>1022</v>
      </c>
      <c r="X504" t="s">
        <v>2298</v>
      </c>
      <c r="Y504" s="30" t="s">
        <v>2186</v>
      </c>
      <c r="Z504" s="30" t="s">
        <v>506</v>
      </c>
      <c r="AA504" s="30" t="s">
        <v>1925</v>
      </c>
      <c r="AB504" s="30" t="s">
        <v>2088</v>
      </c>
      <c r="AC504" s="30" t="s">
        <v>508</v>
      </c>
    </row>
    <row r="505" spans="1:29" ht="12.75" hidden="1">
      <c r="A505" s="31" t="s">
        <v>1930</v>
      </c>
      <c r="B505" s="64" t="s">
        <v>1931</v>
      </c>
      <c r="C505" s="72">
        <v>0</v>
      </c>
      <c r="D505" s="72">
        <v>0</v>
      </c>
      <c r="E505" s="72">
        <v>0</v>
      </c>
      <c r="F505" s="72">
        <v>0</v>
      </c>
      <c r="G505" s="72">
        <v>0</v>
      </c>
      <c r="H505" s="72">
        <v>0</v>
      </c>
      <c r="X505" t="s">
        <v>2298</v>
      </c>
      <c r="Y505" s="30" t="s">
        <v>1930</v>
      </c>
      <c r="Z505" s="30" t="s">
        <v>506</v>
      </c>
      <c r="AA505" s="30" t="s">
        <v>1925</v>
      </c>
      <c r="AB505" s="30" t="s">
        <v>507</v>
      </c>
      <c r="AC505" s="30" t="s">
        <v>508</v>
      </c>
    </row>
    <row r="506" spans="1:30" ht="12.75" hidden="1">
      <c r="A506" s="31" t="s">
        <v>1932</v>
      </c>
      <c r="B506" s="62" t="s">
        <v>2188</v>
      </c>
      <c r="C506" s="72">
        <v>0</v>
      </c>
      <c r="D506" s="72">
        <v>0</v>
      </c>
      <c r="E506" s="72">
        <v>0</v>
      </c>
      <c r="F506" s="72">
        <v>0</v>
      </c>
      <c r="G506" s="72">
        <v>0</v>
      </c>
      <c r="H506" s="72">
        <v>0</v>
      </c>
      <c r="X506" t="s">
        <v>2298</v>
      </c>
      <c r="Y506" s="30" t="s">
        <v>1932</v>
      </c>
      <c r="Z506" s="30" t="s">
        <v>506</v>
      </c>
      <c r="AA506" s="30" t="s">
        <v>154</v>
      </c>
      <c r="AB506" s="30" t="s">
        <v>507</v>
      </c>
      <c r="AC506" s="30" t="s">
        <v>508</v>
      </c>
      <c r="AD506">
        <f>AD507+AD510</f>
        <v>0</v>
      </c>
    </row>
    <row r="507" spans="1:30" ht="25.5" hidden="1">
      <c r="A507" s="31" t="s">
        <v>1180</v>
      </c>
      <c r="B507" s="63" t="s">
        <v>1181</v>
      </c>
      <c r="C507" s="72">
        <v>0</v>
      </c>
      <c r="D507" s="72">
        <v>0</v>
      </c>
      <c r="E507" s="72">
        <v>0</v>
      </c>
      <c r="F507" s="72">
        <v>0</v>
      </c>
      <c r="G507" s="72">
        <v>0</v>
      </c>
      <c r="H507" s="72">
        <v>0</v>
      </c>
      <c r="X507" t="s">
        <v>2298</v>
      </c>
      <c r="Y507" s="30" t="s">
        <v>1180</v>
      </c>
      <c r="Z507" s="30" t="s">
        <v>506</v>
      </c>
      <c r="AA507" s="30" t="s">
        <v>1932</v>
      </c>
      <c r="AB507" s="30" t="s">
        <v>507</v>
      </c>
      <c r="AC507" s="30" t="s">
        <v>508</v>
      </c>
      <c r="AD507">
        <f>AD508+AD509</f>
        <v>0</v>
      </c>
    </row>
    <row r="508" spans="1:29" ht="25.5" hidden="1">
      <c r="A508" s="31" t="s">
        <v>1182</v>
      </c>
      <c r="B508" s="64" t="s">
        <v>1183</v>
      </c>
      <c r="C508" s="72">
        <v>0</v>
      </c>
      <c r="D508" s="72">
        <v>0</v>
      </c>
      <c r="E508" s="72">
        <v>0</v>
      </c>
      <c r="F508" s="72">
        <v>0</v>
      </c>
      <c r="G508" s="72">
        <v>0</v>
      </c>
      <c r="H508" s="72">
        <v>0</v>
      </c>
      <c r="X508" t="s">
        <v>2298</v>
      </c>
      <c r="Y508" s="30" t="s">
        <v>1182</v>
      </c>
      <c r="Z508" s="30" t="s">
        <v>506</v>
      </c>
      <c r="AA508" s="30" t="s">
        <v>1180</v>
      </c>
      <c r="AB508" s="30" t="s">
        <v>507</v>
      </c>
      <c r="AC508" s="30" t="s">
        <v>508</v>
      </c>
    </row>
    <row r="509" spans="1:29" ht="25.5" hidden="1">
      <c r="A509" s="31" t="s">
        <v>1184</v>
      </c>
      <c r="B509" s="64" t="s">
        <v>1185</v>
      </c>
      <c r="C509" s="72">
        <v>0</v>
      </c>
      <c r="D509" s="72">
        <v>0</v>
      </c>
      <c r="E509" s="72">
        <v>0</v>
      </c>
      <c r="F509" s="72">
        <v>0</v>
      </c>
      <c r="G509" s="72">
        <v>0</v>
      </c>
      <c r="H509" s="72">
        <v>0</v>
      </c>
      <c r="X509" t="s">
        <v>2298</v>
      </c>
      <c r="Y509" s="30" t="s">
        <v>1184</v>
      </c>
      <c r="Z509" s="30" t="s">
        <v>506</v>
      </c>
      <c r="AA509" s="30" t="s">
        <v>1180</v>
      </c>
      <c r="AB509" s="30" t="s">
        <v>507</v>
      </c>
      <c r="AC509" s="30" t="s">
        <v>508</v>
      </c>
    </row>
    <row r="510" spans="1:29" ht="25.5" hidden="1">
      <c r="A510" s="31" t="s">
        <v>1186</v>
      </c>
      <c r="B510" s="63" t="s">
        <v>1187</v>
      </c>
      <c r="C510" s="72">
        <v>0</v>
      </c>
      <c r="D510" s="72">
        <v>0</v>
      </c>
      <c r="E510" s="72" t="s">
        <v>1022</v>
      </c>
      <c r="F510" s="72">
        <v>0</v>
      </c>
      <c r="G510" s="72" t="s">
        <v>1022</v>
      </c>
      <c r="H510" s="72">
        <v>0</v>
      </c>
      <c r="X510" t="s">
        <v>2298</v>
      </c>
      <c r="Y510" s="30" t="s">
        <v>1186</v>
      </c>
      <c r="Z510" s="30" t="s">
        <v>506</v>
      </c>
      <c r="AA510" s="30" t="s">
        <v>1932</v>
      </c>
      <c r="AB510" s="30" t="s">
        <v>507</v>
      </c>
      <c r="AC510" s="30" t="s">
        <v>2087</v>
      </c>
    </row>
    <row r="511" spans="1:30" ht="12.75" hidden="1">
      <c r="A511" s="31" t="s">
        <v>1188</v>
      </c>
      <c r="B511" s="61" t="s">
        <v>2189</v>
      </c>
      <c r="C511" s="72">
        <v>0</v>
      </c>
      <c r="D511" s="72">
        <v>0</v>
      </c>
      <c r="E511" s="72">
        <v>0</v>
      </c>
      <c r="F511" s="72">
        <v>0</v>
      </c>
      <c r="G511" s="72">
        <v>0</v>
      </c>
      <c r="H511" s="72">
        <v>0</v>
      </c>
      <c r="X511" t="s">
        <v>2298</v>
      </c>
      <c r="Y511" s="30" t="s">
        <v>1188</v>
      </c>
      <c r="Z511" s="30" t="s">
        <v>506</v>
      </c>
      <c r="AA511" s="30" t="s">
        <v>734</v>
      </c>
      <c r="AB511" s="30" t="s">
        <v>507</v>
      </c>
      <c r="AC511" s="30" t="s">
        <v>508</v>
      </c>
      <c r="AD511" t="e">
        <f>AD512+AD552</f>
        <v>#REF!</v>
      </c>
    </row>
    <row r="512" spans="1:30" ht="12.75" hidden="1">
      <c r="A512" s="31" t="s">
        <v>1189</v>
      </c>
      <c r="B512" s="62" t="s">
        <v>2190</v>
      </c>
      <c r="C512" s="72">
        <v>0</v>
      </c>
      <c r="D512" s="72">
        <v>0</v>
      </c>
      <c r="E512" s="72">
        <v>0</v>
      </c>
      <c r="F512" s="72">
        <v>0</v>
      </c>
      <c r="G512" s="72">
        <v>0</v>
      </c>
      <c r="H512" s="72">
        <v>0</v>
      </c>
      <c r="X512" t="s">
        <v>2298</v>
      </c>
      <c r="Y512" s="30" t="s">
        <v>1189</v>
      </c>
      <c r="Z512" s="30" t="s">
        <v>506</v>
      </c>
      <c r="AA512" s="30" t="s">
        <v>1188</v>
      </c>
      <c r="AB512" s="30" t="s">
        <v>507</v>
      </c>
      <c r="AC512" s="30" t="s">
        <v>508</v>
      </c>
      <c r="AD512" t="e">
        <f>AD513</f>
        <v>#REF!</v>
      </c>
    </row>
    <row r="513" spans="1:30" ht="38.25" hidden="1">
      <c r="A513" s="31" t="s">
        <v>1190</v>
      </c>
      <c r="B513" s="63" t="s">
        <v>2191</v>
      </c>
      <c r="C513" s="72">
        <v>0</v>
      </c>
      <c r="D513" s="72">
        <v>0</v>
      </c>
      <c r="E513" s="72">
        <v>0</v>
      </c>
      <c r="F513" s="72">
        <v>0</v>
      </c>
      <c r="G513" s="72">
        <v>0</v>
      </c>
      <c r="H513" s="72">
        <v>0</v>
      </c>
      <c r="X513" t="s">
        <v>2298</v>
      </c>
      <c r="Y513" s="30" t="s">
        <v>1190</v>
      </c>
      <c r="Z513" s="30" t="s">
        <v>506</v>
      </c>
      <c r="AA513" s="30" t="s">
        <v>1189</v>
      </c>
      <c r="AB513" s="30" t="s">
        <v>507</v>
      </c>
      <c r="AC513" s="30" t="s">
        <v>508</v>
      </c>
      <c r="AD513" t="e">
        <f>AD514+AD521+AD526+AD531+AD532+AD537+#REF!+AD545+AD548</f>
        <v>#REF!</v>
      </c>
    </row>
    <row r="514" spans="1:30" ht="25.5" hidden="1">
      <c r="A514" s="31" t="s">
        <v>1191</v>
      </c>
      <c r="B514" s="64" t="s">
        <v>1192</v>
      </c>
      <c r="C514" s="72">
        <v>0</v>
      </c>
      <c r="D514" s="72">
        <v>0</v>
      </c>
      <c r="E514" s="72">
        <v>0</v>
      </c>
      <c r="F514" s="72">
        <v>0</v>
      </c>
      <c r="G514" s="72">
        <v>0</v>
      </c>
      <c r="H514" s="72">
        <v>0</v>
      </c>
      <c r="X514" t="s">
        <v>2298</v>
      </c>
      <c r="Y514" s="30" t="s">
        <v>1191</v>
      </c>
      <c r="Z514" s="30" t="s">
        <v>506</v>
      </c>
      <c r="AA514" s="30" t="s">
        <v>1190</v>
      </c>
      <c r="AB514" s="30" t="s">
        <v>507</v>
      </c>
      <c r="AC514" s="30" t="s">
        <v>508</v>
      </c>
      <c r="AD514">
        <f>AD515+AD516+AD517+AD520</f>
        <v>0</v>
      </c>
    </row>
    <row r="515" spans="1:29" ht="25.5" hidden="1">
      <c r="A515" s="31" t="s">
        <v>1193</v>
      </c>
      <c r="B515" s="65" t="s">
        <v>1194</v>
      </c>
      <c r="C515" s="72">
        <v>0</v>
      </c>
      <c r="D515" s="72">
        <v>0</v>
      </c>
      <c r="E515" s="72">
        <v>0</v>
      </c>
      <c r="F515" s="72">
        <v>0</v>
      </c>
      <c r="G515" s="72">
        <v>0</v>
      </c>
      <c r="H515" s="72">
        <v>0</v>
      </c>
      <c r="X515" t="s">
        <v>2298</v>
      </c>
      <c r="Y515" s="30" t="s">
        <v>1193</v>
      </c>
      <c r="Z515" s="30" t="s">
        <v>506</v>
      </c>
      <c r="AA515" s="30" t="s">
        <v>1191</v>
      </c>
      <c r="AB515" s="30" t="s">
        <v>507</v>
      </c>
      <c r="AC515" s="30" t="s">
        <v>508</v>
      </c>
    </row>
    <row r="516" spans="1:29" ht="25.5" hidden="1">
      <c r="A516" s="31" t="s">
        <v>1195</v>
      </c>
      <c r="B516" s="65" t="s">
        <v>1196</v>
      </c>
      <c r="C516" s="72">
        <v>0</v>
      </c>
      <c r="D516" s="72">
        <v>0</v>
      </c>
      <c r="E516" s="72">
        <v>0</v>
      </c>
      <c r="F516" s="72">
        <v>0</v>
      </c>
      <c r="G516" s="72">
        <v>0</v>
      </c>
      <c r="H516" s="72">
        <v>0</v>
      </c>
      <c r="X516" t="s">
        <v>2298</v>
      </c>
      <c r="Y516" s="30" t="s">
        <v>1195</v>
      </c>
      <c r="Z516" s="30" t="s">
        <v>506</v>
      </c>
      <c r="AA516" s="30" t="s">
        <v>1191</v>
      </c>
      <c r="AB516" s="30" t="s">
        <v>507</v>
      </c>
      <c r="AC516" s="30" t="s">
        <v>508</v>
      </c>
    </row>
    <row r="517" spans="1:30" ht="25.5" hidden="1">
      <c r="A517" s="31" t="s">
        <v>1197</v>
      </c>
      <c r="B517" s="65" t="s">
        <v>1198</v>
      </c>
      <c r="C517" s="72">
        <v>0</v>
      </c>
      <c r="D517" s="72">
        <v>0</v>
      </c>
      <c r="E517" s="72">
        <v>0</v>
      </c>
      <c r="F517" s="72">
        <v>0</v>
      </c>
      <c r="G517" s="72">
        <v>0</v>
      </c>
      <c r="H517" s="72">
        <v>0</v>
      </c>
      <c r="X517" t="s">
        <v>2298</v>
      </c>
      <c r="Y517" s="30" t="s">
        <v>1197</v>
      </c>
      <c r="Z517" s="30" t="s">
        <v>506</v>
      </c>
      <c r="AA517" s="30" t="s">
        <v>1191</v>
      </c>
      <c r="AB517" s="30" t="s">
        <v>507</v>
      </c>
      <c r="AC517" s="30" t="s">
        <v>508</v>
      </c>
      <c r="AD517">
        <f>AD518+AD519</f>
        <v>0</v>
      </c>
    </row>
    <row r="518" spans="1:29" ht="38.25" hidden="1">
      <c r="A518" s="31" t="s">
        <v>1199</v>
      </c>
      <c r="B518" s="66" t="s">
        <v>1200</v>
      </c>
      <c r="C518" s="72">
        <v>0</v>
      </c>
      <c r="D518" s="72">
        <v>0</v>
      </c>
      <c r="E518" s="72">
        <v>0</v>
      </c>
      <c r="F518" s="72">
        <v>0</v>
      </c>
      <c r="G518" s="72">
        <v>0</v>
      </c>
      <c r="H518" s="72">
        <v>0</v>
      </c>
      <c r="X518" t="s">
        <v>2298</v>
      </c>
      <c r="Y518" s="30" t="s">
        <v>1199</v>
      </c>
      <c r="Z518" s="30" t="s">
        <v>506</v>
      </c>
      <c r="AA518" s="30" t="s">
        <v>1197</v>
      </c>
      <c r="AB518" s="30" t="s">
        <v>507</v>
      </c>
      <c r="AC518" s="30" t="s">
        <v>508</v>
      </c>
    </row>
    <row r="519" spans="1:29" ht="38.25" hidden="1">
      <c r="A519" s="31" t="s">
        <v>1201</v>
      </c>
      <c r="B519" s="66" t="s">
        <v>1202</v>
      </c>
      <c r="C519" s="72">
        <v>0</v>
      </c>
      <c r="D519" s="72">
        <v>0</v>
      </c>
      <c r="E519" s="72">
        <v>0</v>
      </c>
      <c r="F519" s="72">
        <v>0</v>
      </c>
      <c r="G519" s="72">
        <v>0</v>
      </c>
      <c r="H519" s="72">
        <v>0</v>
      </c>
      <c r="X519" t="s">
        <v>2298</v>
      </c>
      <c r="Y519" s="30" t="s">
        <v>1201</v>
      </c>
      <c r="Z519" s="30" t="s">
        <v>506</v>
      </c>
      <c r="AA519" s="30" t="s">
        <v>1197</v>
      </c>
      <c r="AB519" s="30" t="s">
        <v>507</v>
      </c>
      <c r="AC519" s="30" t="s">
        <v>508</v>
      </c>
    </row>
    <row r="520" spans="1:29" ht="25.5" hidden="1">
      <c r="A520" s="31" t="s">
        <v>1203</v>
      </c>
      <c r="B520" s="65" t="s">
        <v>1204</v>
      </c>
      <c r="C520" s="72">
        <v>0</v>
      </c>
      <c r="D520" s="72">
        <v>0</v>
      </c>
      <c r="E520" s="72">
        <v>0</v>
      </c>
      <c r="F520" s="72">
        <v>0</v>
      </c>
      <c r="G520" s="72">
        <v>0</v>
      </c>
      <c r="H520" s="72">
        <v>0</v>
      </c>
      <c r="X520" t="s">
        <v>2298</v>
      </c>
      <c r="Y520" s="30" t="s">
        <v>1203</v>
      </c>
      <c r="Z520" s="30" t="s">
        <v>506</v>
      </c>
      <c r="AA520" s="30" t="s">
        <v>1191</v>
      </c>
      <c r="AB520" s="30" t="s">
        <v>507</v>
      </c>
      <c r="AC520" s="30" t="s">
        <v>508</v>
      </c>
    </row>
    <row r="521" spans="1:30" ht="25.5" hidden="1">
      <c r="A521" s="31" t="s">
        <v>1205</v>
      </c>
      <c r="B521" s="64" t="s">
        <v>1991</v>
      </c>
      <c r="C521" s="72">
        <v>0</v>
      </c>
      <c r="D521" s="72">
        <v>0</v>
      </c>
      <c r="E521" s="72">
        <v>0</v>
      </c>
      <c r="F521" s="72">
        <v>0</v>
      </c>
      <c r="G521" s="72">
        <v>0</v>
      </c>
      <c r="H521" s="72">
        <v>0</v>
      </c>
      <c r="X521" t="s">
        <v>2298</v>
      </c>
      <c r="Y521" s="30" t="s">
        <v>1205</v>
      </c>
      <c r="Z521" s="30" t="s">
        <v>506</v>
      </c>
      <c r="AA521" s="30" t="s">
        <v>1190</v>
      </c>
      <c r="AB521" s="30" t="s">
        <v>507</v>
      </c>
      <c r="AC521" s="30" t="s">
        <v>508</v>
      </c>
      <c r="AD521">
        <f>AD522+AD523+AD524+AD525</f>
        <v>0</v>
      </c>
    </row>
    <row r="522" spans="1:29" ht="25.5" hidden="1">
      <c r="A522" s="31" t="s">
        <v>1992</v>
      </c>
      <c r="B522" s="65" t="s">
        <v>1993</v>
      </c>
      <c r="C522" s="72">
        <v>0</v>
      </c>
      <c r="D522" s="72">
        <v>0</v>
      </c>
      <c r="E522" s="72">
        <v>0</v>
      </c>
      <c r="F522" s="72">
        <v>0</v>
      </c>
      <c r="G522" s="72">
        <v>0</v>
      </c>
      <c r="H522" s="72">
        <v>0</v>
      </c>
      <c r="X522" t="s">
        <v>2298</v>
      </c>
      <c r="Y522" s="30" t="s">
        <v>1992</v>
      </c>
      <c r="Z522" s="30" t="s">
        <v>506</v>
      </c>
      <c r="AA522" s="30" t="s">
        <v>1205</v>
      </c>
      <c r="AB522" s="30" t="s">
        <v>507</v>
      </c>
      <c r="AC522" s="30" t="s">
        <v>508</v>
      </c>
    </row>
    <row r="523" spans="1:29" ht="25.5" hidden="1">
      <c r="A523" s="31" t="s">
        <v>1994</v>
      </c>
      <c r="B523" s="65" t="s">
        <v>1995</v>
      </c>
      <c r="C523" s="72">
        <v>0</v>
      </c>
      <c r="D523" s="72">
        <v>0</v>
      </c>
      <c r="E523" s="72">
        <v>0</v>
      </c>
      <c r="F523" s="72">
        <v>0</v>
      </c>
      <c r="G523" s="72">
        <v>0</v>
      </c>
      <c r="H523" s="72">
        <v>0</v>
      </c>
      <c r="X523" t="s">
        <v>2298</v>
      </c>
      <c r="Y523" s="30" t="s">
        <v>1994</v>
      </c>
      <c r="Z523" s="30" t="s">
        <v>506</v>
      </c>
      <c r="AA523" s="30" t="s">
        <v>1205</v>
      </c>
      <c r="AB523" s="30" t="s">
        <v>507</v>
      </c>
      <c r="AC523" s="30" t="s">
        <v>508</v>
      </c>
    </row>
    <row r="524" spans="1:29" ht="25.5" hidden="1">
      <c r="A524" s="31" t="s">
        <v>1996</v>
      </c>
      <c r="B524" s="65" t="s">
        <v>1198</v>
      </c>
      <c r="C524" s="72">
        <v>0</v>
      </c>
      <c r="D524" s="72">
        <v>0</v>
      </c>
      <c r="E524" s="72">
        <v>0</v>
      </c>
      <c r="F524" s="72">
        <v>0</v>
      </c>
      <c r="G524" s="72">
        <v>0</v>
      </c>
      <c r="H524" s="72">
        <v>0</v>
      </c>
      <c r="X524" t="s">
        <v>2298</v>
      </c>
      <c r="Y524" s="30" t="s">
        <v>1996</v>
      </c>
      <c r="Z524" s="30" t="s">
        <v>506</v>
      </c>
      <c r="AA524" s="30" t="s">
        <v>1205</v>
      </c>
      <c r="AB524" s="30" t="s">
        <v>507</v>
      </c>
      <c r="AC524" s="30" t="s">
        <v>508</v>
      </c>
    </row>
    <row r="525" spans="1:29" ht="25.5" hidden="1">
      <c r="A525" s="31" t="s">
        <v>1997</v>
      </c>
      <c r="B525" s="65" t="s">
        <v>1204</v>
      </c>
      <c r="C525" s="72">
        <v>0</v>
      </c>
      <c r="D525" s="72">
        <v>0</v>
      </c>
      <c r="E525" s="72">
        <v>0</v>
      </c>
      <c r="F525" s="72">
        <v>0</v>
      </c>
      <c r="G525" s="72">
        <v>0</v>
      </c>
      <c r="H525" s="72">
        <v>0</v>
      </c>
      <c r="X525" t="s">
        <v>2298</v>
      </c>
      <c r="Y525" s="30" t="s">
        <v>1997</v>
      </c>
      <c r="Z525" s="30" t="s">
        <v>506</v>
      </c>
      <c r="AA525" s="30" t="s">
        <v>1205</v>
      </c>
      <c r="AB525" s="30" t="s">
        <v>507</v>
      </c>
      <c r="AC525" s="30" t="s">
        <v>508</v>
      </c>
    </row>
    <row r="526" spans="1:30" ht="12.75" hidden="1">
      <c r="A526" s="31" t="s">
        <v>1998</v>
      </c>
      <c r="B526" s="64" t="s">
        <v>1999</v>
      </c>
      <c r="C526" s="72">
        <v>0</v>
      </c>
      <c r="D526" s="72">
        <v>0</v>
      </c>
      <c r="E526" s="72">
        <v>0</v>
      </c>
      <c r="F526" s="72">
        <v>0</v>
      </c>
      <c r="G526" s="72">
        <v>0</v>
      </c>
      <c r="H526" s="72">
        <v>0</v>
      </c>
      <c r="X526" t="s">
        <v>2298</v>
      </c>
      <c r="Y526" s="30" t="s">
        <v>1998</v>
      </c>
      <c r="Z526" s="30" t="s">
        <v>506</v>
      </c>
      <c r="AA526" s="30" t="s">
        <v>1190</v>
      </c>
      <c r="AB526" s="30" t="s">
        <v>507</v>
      </c>
      <c r="AC526" s="30" t="s">
        <v>508</v>
      </c>
      <c r="AD526">
        <f>AD527+AD528+AD529+AD530</f>
        <v>0</v>
      </c>
    </row>
    <row r="527" spans="1:29" ht="12.75" hidden="1">
      <c r="A527" s="31" t="s">
        <v>2000</v>
      </c>
      <c r="B527" s="65" t="s">
        <v>2001</v>
      </c>
      <c r="C527" s="72">
        <v>0</v>
      </c>
      <c r="D527" s="72">
        <v>0</v>
      </c>
      <c r="E527" s="72">
        <v>0</v>
      </c>
      <c r="F527" s="72">
        <v>0</v>
      </c>
      <c r="G527" s="72">
        <v>0</v>
      </c>
      <c r="H527" s="72">
        <v>0</v>
      </c>
      <c r="X527" t="s">
        <v>2298</v>
      </c>
      <c r="Y527" s="30" t="s">
        <v>2000</v>
      </c>
      <c r="Z527" s="30" t="s">
        <v>506</v>
      </c>
      <c r="AA527" s="30" t="s">
        <v>1998</v>
      </c>
      <c r="AB527" s="30" t="s">
        <v>507</v>
      </c>
      <c r="AC527" s="30" t="s">
        <v>508</v>
      </c>
    </row>
    <row r="528" spans="1:29" ht="12.75" hidden="1">
      <c r="A528" s="31" t="s">
        <v>2002</v>
      </c>
      <c r="B528" s="65" t="s">
        <v>2003</v>
      </c>
      <c r="C528" s="72">
        <v>0</v>
      </c>
      <c r="D528" s="72">
        <v>0</v>
      </c>
      <c r="E528" s="72">
        <v>0</v>
      </c>
      <c r="F528" s="72">
        <v>0</v>
      </c>
      <c r="G528" s="72">
        <v>0</v>
      </c>
      <c r="H528" s="72">
        <v>0</v>
      </c>
      <c r="X528" t="s">
        <v>2298</v>
      </c>
      <c r="Y528" s="30" t="s">
        <v>2002</v>
      </c>
      <c r="Z528" s="30" t="s">
        <v>506</v>
      </c>
      <c r="AA528" s="30" t="s">
        <v>1998</v>
      </c>
      <c r="AB528" s="30" t="s">
        <v>507</v>
      </c>
      <c r="AC528" s="30" t="s">
        <v>508</v>
      </c>
    </row>
    <row r="529" spans="1:29" ht="25.5" hidden="1">
      <c r="A529" s="31" t="s">
        <v>2004</v>
      </c>
      <c r="B529" s="65" t="s">
        <v>2005</v>
      </c>
      <c r="C529" s="72">
        <v>0</v>
      </c>
      <c r="D529" s="72">
        <v>0</v>
      </c>
      <c r="E529" s="72">
        <v>0</v>
      </c>
      <c r="F529" s="72">
        <v>0</v>
      </c>
      <c r="G529" s="72">
        <v>0</v>
      </c>
      <c r="H529" s="72">
        <v>0</v>
      </c>
      <c r="X529" t="s">
        <v>2298</v>
      </c>
      <c r="Y529" s="30" t="s">
        <v>2004</v>
      </c>
      <c r="Z529" s="30" t="s">
        <v>506</v>
      </c>
      <c r="AA529" s="30" t="s">
        <v>1998</v>
      </c>
      <c r="AB529" s="30" t="s">
        <v>507</v>
      </c>
      <c r="AC529" s="30" t="s">
        <v>508</v>
      </c>
    </row>
    <row r="530" spans="1:29" ht="12.75" hidden="1">
      <c r="A530" s="31" t="s">
        <v>2006</v>
      </c>
      <c r="B530" s="65" t="s">
        <v>2007</v>
      </c>
      <c r="C530" s="72">
        <v>0</v>
      </c>
      <c r="D530" s="72">
        <v>0</v>
      </c>
      <c r="E530" s="72">
        <v>0</v>
      </c>
      <c r="F530" s="72">
        <v>0</v>
      </c>
      <c r="G530" s="72">
        <v>0</v>
      </c>
      <c r="H530" s="72">
        <v>0</v>
      </c>
      <c r="X530" t="s">
        <v>2298</v>
      </c>
      <c r="Y530" s="30" t="s">
        <v>2006</v>
      </c>
      <c r="Z530" s="30" t="s">
        <v>506</v>
      </c>
      <c r="AA530" s="30" t="s">
        <v>1998</v>
      </c>
      <c r="AB530" s="30" t="s">
        <v>507</v>
      </c>
      <c r="AC530" s="30" t="s">
        <v>508</v>
      </c>
    </row>
    <row r="531" spans="1:29" ht="12.75" hidden="1">
      <c r="A531" s="31" t="s">
        <v>2008</v>
      </c>
      <c r="B531" s="64" t="s">
        <v>2009</v>
      </c>
      <c r="C531" s="72">
        <v>0</v>
      </c>
      <c r="D531" s="72">
        <v>0</v>
      </c>
      <c r="E531" s="72">
        <v>0</v>
      </c>
      <c r="F531" s="72">
        <v>0</v>
      </c>
      <c r="G531" s="72">
        <v>0</v>
      </c>
      <c r="H531" s="72">
        <v>0</v>
      </c>
      <c r="X531" t="s">
        <v>2298</v>
      </c>
      <c r="Y531" s="30" t="s">
        <v>2008</v>
      </c>
      <c r="Z531" s="30" t="s">
        <v>506</v>
      </c>
      <c r="AA531" s="30" t="s">
        <v>1190</v>
      </c>
      <c r="AB531" s="30" t="s">
        <v>507</v>
      </c>
      <c r="AC531" s="30" t="s">
        <v>508</v>
      </c>
    </row>
    <row r="532" spans="1:30" ht="25.5" hidden="1">
      <c r="A532" s="31" t="s">
        <v>2010</v>
      </c>
      <c r="B532" s="64" t="s">
        <v>2011</v>
      </c>
      <c r="C532" s="72">
        <v>0</v>
      </c>
      <c r="D532" s="72">
        <v>0</v>
      </c>
      <c r="E532" s="72">
        <v>0</v>
      </c>
      <c r="F532" s="72">
        <v>0</v>
      </c>
      <c r="G532" s="72">
        <v>0</v>
      </c>
      <c r="H532" s="72">
        <v>0</v>
      </c>
      <c r="X532" t="s">
        <v>2298</v>
      </c>
      <c r="Y532" s="30" t="s">
        <v>2010</v>
      </c>
      <c r="Z532" s="30" t="s">
        <v>506</v>
      </c>
      <c r="AA532" s="30" t="s">
        <v>1190</v>
      </c>
      <c r="AB532" s="30" t="s">
        <v>510</v>
      </c>
      <c r="AC532" s="30" t="s">
        <v>508</v>
      </c>
      <c r="AD532">
        <f>AD533+AD534+AD535+AD536</f>
        <v>0</v>
      </c>
    </row>
    <row r="533" spans="1:29" ht="25.5" hidden="1">
      <c r="A533" s="31" t="s">
        <v>2012</v>
      </c>
      <c r="B533" s="65" t="s">
        <v>2013</v>
      </c>
      <c r="C533" s="72">
        <v>0</v>
      </c>
      <c r="D533" s="72">
        <v>0</v>
      </c>
      <c r="E533" s="72">
        <v>0</v>
      </c>
      <c r="F533" s="72">
        <v>0</v>
      </c>
      <c r="G533" s="72">
        <v>0</v>
      </c>
      <c r="H533" s="72">
        <v>0</v>
      </c>
      <c r="X533" t="s">
        <v>2298</v>
      </c>
      <c r="Y533" s="30" t="s">
        <v>2012</v>
      </c>
      <c r="Z533" s="30" t="s">
        <v>506</v>
      </c>
      <c r="AA533" s="30" t="s">
        <v>2010</v>
      </c>
      <c r="AB533" s="30" t="s">
        <v>510</v>
      </c>
      <c r="AC533" s="30" t="s">
        <v>508</v>
      </c>
    </row>
    <row r="534" spans="1:29" ht="12.75" hidden="1">
      <c r="A534" s="31" t="s">
        <v>2014</v>
      </c>
      <c r="B534" s="65" t="s">
        <v>2015</v>
      </c>
      <c r="C534" s="72">
        <v>0</v>
      </c>
      <c r="D534" s="72">
        <v>0</v>
      </c>
      <c r="E534" s="72">
        <v>0</v>
      </c>
      <c r="F534" s="72">
        <v>0</v>
      </c>
      <c r="G534" s="72">
        <v>0</v>
      </c>
      <c r="H534" s="72">
        <v>0</v>
      </c>
      <c r="X534" t="s">
        <v>2298</v>
      </c>
      <c r="Y534" s="30" t="s">
        <v>2014</v>
      </c>
      <c r="Z534" s="30" t="s">
        <v>506</v>
      </c>
      <c r="AA534" s="30" t="s">
        <v>2010</v>
      </c>
      <c r="AB534" s="30" t="s">
        <v>510</v>
      </c>
      <c r="AC534" s="30" t="s">
        <v>508</v>
      </c>
    </row>
    <row r="535" spans="1:29" ht="12.75" hidden="1">
      <c r="A535" s="31" t="s">
        <v>2016</v>
      </c>
      <c r="B535" s="65" t="s">
        <v>2017</v>
      </c>
      <c r="C535" s="72">
        <v>0</v>
      </c>
      <c r="D535" s="72">
        <v>0</v>
      </c>
      <c r="E535" s="72">
        <v>0</v>
      </c>
      <c r="F535" s="72">
        <v>0</v>
      </c>
      <c r="G535" s="72">
        <v>0</v>
      </c>
      <c r="H535" s="72">
        <v>0</v>
      </c>
      <c r="X535" t="s">
        <v>2298</v>
      </c>
      <c r="Y535" s="30" t="s">
        <v>2016</v>
      </c>
      <c r="Z535" s="30" t="s">
        <v>506</v>
      </c>
      <c r="AA535" s="30" t="s">
        <v>2010</v>
      </c>
      <c r="AB535" s="30" t="s">
        <v>510</v>
      </c>
      <c r="AC535" s="30" t="s">
        <v>508</v>
      </c>
    </row>
    <row r="536" spans="1:29" ht="12.75" hidden="1">
      <c r="A536" s="31" t="s">
        <v>2018</v>
      </c>
      <c r="B536" s="65" t="s">
        <v>2019</v>
      </c>
      <c r="C536" s="72">
        <v>0</v>
      </c>
      <c r="D536" s="72">
        <v>0</v>
      </c>
      <c r="E536" s="72">
        <v>0</v>
      </c>
      <c r="F536" s="72">
        <v>0</v>
      </c>
      <c r="G536" s="72">
        <v>0</v>
      </c>
      <c r="H536" s="72">
        <v>0</v>
      </c>
      <c r="X536" t="s">
        <v>2298</v>
      </c>
      <c r="Y536" s="30" t="s">
        <v>2018</v>
      </c>
      <c r="Z536" s="30" t="s">
        <v>506</v>
      </c>
      <c r="AA536" s="30" t="s">
        <v>2010</v>
      </c>
      <c r="AB536" s="30" t="s">
        <v>510</v>
      </c>
      <c r="AC536" s="30" t="s">
        <v>508</v>
      </c>
    </row>
    <row r="537" spans="1:30" ht="12.75" hidden="1">
      <c r="A537" s="31" t="s">
        <v>2020</v>
      </c>
      <c r="B537" s="64" t="s">
        <v>2021</v>
      </c>
      <c r="C537" s="72">
        <v>0</v>
      </c>
      <c r="D537" s="72">
        <v>0</v>
      </c>
      <c r="E537" s="72">
        <v>0</v>
      </c>
      <c r="F537" s="72">
        <v>0</v>
      </c>
      <c r="G537" s="72">
        <v>0</v>
      </c>
      <c r="H537" s="72">
        <v>0</v>
      </c>
      <c r="X537" t="s">
        <v>2298</v>
      </c>
      <c r="Y537" s="30" t="s">
        <v>2020</v>
      </c>
      <c r="Z537" s="30" t="s">
        <v>506</v>
      </c>
      <c r="AA537" s="30" t="s">
        <v>1190</v>
      </c>
      <c r="AB537" s="30" t="s">
        <v>507</v>
      </c>
      <c r="AC537" s="30" t="s">
        <v>508</v>
      </c>
      <c r="AD537">
        <f>AD538+AD539+AD540+AD541+AD542+AD543+AD544</f>
        <v>0</v>
      </c>
    </row>
    <row r="538" spans="1:29" ht="25.5" hidden="1">
      <c r="A538" s="31" t="s">
        <v>2022</v>
      </c>
      <c r="B538" s="65" t="s">
        <v>2023</v>
      </c>
      <c r="C538" s="72">
        <v>0</v>
      </c>
      <c r="D538" s="72">
        <v>0</v>
      </c>
      <c r="E538" s="72" t="s">
        <v>1022</v>
      </c>
      <c r="F538" s="72">
        <v>0</v>
      </c>
      <c r="G538" s="72" t="s">
        <v>1022</v>
      </c>
      <c r="H538" s="72">
        <v>0</v>
      </c>
      <c r="X538" t="s">
        <v>2298</v>
      </c>
      <c r="Y538" s="30" t="s">
        <v>2022</v>
      </c>
      <c r="Z538" s="30" t="s">
        <v>506</v>
      </c>
      <c r="AA538" s="30" t="s">
        <v>2020</v>
      </c>
      <c r="AB538" s="30" t="s">
        <v>507</v>
      </c>
      <c r="AC538" s="30" t="s">
        <v>2087</v>
      </c>
    </row>
    <row r="539" spans="1:29" ht="12.75" hidden="1">
      <c r="A539" s="31" t="s">
        <v>2024</v>
      </c>
      <c r="B539" s="65" t="s">
        <v>643</v>
      </c>
      <c r="C539" s="72">
        <v>0</v>
      </c>
      <c r="D539" s="72">
        <v>0</v>
      </c>
      <c r="E539" s="72">
        <v>0</v>
      </c>
      <c r="F539" s="72">
        <v>0</v>
      </c>
      <c r="G539" s="72">
        <v>0</v>
      </c>
      <c r="H539" s="72">
        <v>0</v>
      </c>
      <c r="X539" t="s">
        <v>2298</v>
      </c>
      <c r="Y539" s="30" t="s">
        <v>2024</v>
      </c>
      <c r="Z539" s="30" t="s">
        <v>506</v>
      </c>
      <c r="AA539" s="30" t="s">
        <v>2020</v>
      </c>
      <c r="AB539" s="30" t="s">
        <v>507</v>
      </c>
      <c r="AC539" s="30" t="s">
        <v>508</v>
      </c>
    </row>
    <row r="540" spans="1:29" ht="12.75" hidden="1">
      <c r="A540" s="31" t="s">
        <v>644</v>
      </c>
      <c r="B540" s="65" t="s">
        <v>645</v>
      </c>
      <c r="C540" s="72">
        <v>0</v>
      </c>
      <c r="D540" s="72">
        <v>0</v>
      </c>
      <c r="E540" s="72">
        <v>0</v>
      </c>
      <c r="F540" s="72">
        <v>0</v>
      </c>
      <c r="G540" s="72">
        <v>0</v>
      </c>
      <c r="H540" s="72">
        <v>0</v>
      </c>
      <c r="X540" t="s">
        <v>2298</v>
      </c>
      <c r="Y540" s="30" t="s">
        <v>644</v>
      </c>
      <c r="Z540" s="30" t="s">
        <v>506</v>
      </c>
      <c r="AA540" s="30" t="s">
        <v>2020</v>
      </c>
      <c r="AB540" s="30" t="s">
        <v>507</v>
      </c>
      <c r="AC540" s="30" t="s">
        <v>508</v>
      </c>
    </row>
    <row r="541" spans="1:29" ht="25.5" hidden="1">
      <c r="A541" s="31" t="s">
        <v>646</v>
      </c>
      <c r="B541" s="65" t="s">
        <v>647</v>
      </c>
      <c r="C541" s="72">
        <v>0</v>
      </c>
      <c r="D541" s="72">
        <v>0</v>
      </c>
      <c r="E541" s="72">
        <v>0</v>
      </c>
      <c r="F541" s="72">
        <v>0</v>
      </c>
      <c r="G541" s="72">
        <v>0</v>
      </c>
      <c r="H541" s="72">
        <v>0</v>
      </c>
      <c r="X541" t="s">
        <v>2298</v>
      </c>
      <c r="Y541" s="30" t="s">
        <v>646</v>
      </c>
      <c r="Z541" s="30" t="s">
        <v>506</v>
      </c>
      <c r="AA541" s="30" t="s">
        <v>2020</v>
      </c>
      <c r="AB541" s="30" t="s">
        <v>507</v>
      </c>
      <c r="AC541" s="30" t="s">
        <v>508</v>
      </c>
    </row>
    <row r="542" spans="1:29" ht="25.5" hidden="1">
      <c r="A542" s="31" t="s">
        <v>648</v>
      </c>
      <c r="B542" s="65" t="s">
        <v>649</v>
      </c>
      <c r="C542" s="72">
        <v>0</v>
      </c>
      <c r="D542" s="72">
        <v>0</v>
      </c>
      <c r="E542" s="72">
        <v>0</v>
      </c>
      <c r="F542" s="72">
        <v>0</v>
      </c>
      <c r="G542" s="72">
        <v>0</v>
      </c>
      <c r="H542" s="72">
        <v>0</v>
      </c>
      <c r="X542" t="s">
        <v>2298</v>
      </c>
      <c r="Y542" s="30" t="s">
        <v>648</v>
      </c>
      <c r="Z542" s="30" t="s">
        <v>506</v>
      </c>
      <c r="AA542" s="30" t="s">
        <v>2020</v>
      </c>
      <c r="AB542" s="30" t="s">
        <v>507</v>
      </c>
      <c r="AC542" s="30" t="s">
        <v>508</v>
      </c>
    </row>
    <row r="543" spans="1:29" ht="25.5" hidden="1">
      <c r="A543" s="31" t="s">
        <v>650</v>
      </c>
      <c r="B543" s="65" t="s">
        <v>651</v>
      </c>
      <c r="C543" s="72">
        <v>0</v>
      </c>
      <c r="D543" s="72">
        <v>0</v>
      </c>
      <c r="E543" s="72">
        <v>0</v>
      </c>
      <c r="F543" s="72">
        <v>0</v>
      </c>
      <c r="G543" s="72">
        <v>0</v>
      </c>
      <c r="H543" s="72">
        <v>0</v>
      </c>
      <c r="X543" t="s">
        <v>2298</v>
      </c>
      <c r="Y543" s="30" t="s">
        <v>650</v>
      </c>
      <c r="Z543" s="30" t="s">
        <v>506</v>
      </c>
      <c r="AA543" s="30" t="s">
        <v>2020</v>
      </c>
      <c r="AB543" s="30" t="s">
        <v>507</v>
      </c>
      <c r="AC543" s="30" t="s">
        <v>508</v>
      </c>
    </row>
    <row r="544" spans="1:29" ht="12.75" hidden="1">
      <c r="A544" s="31" t="s">
        <v>652</v>
      </c>
      <c r="B544" s="65" t="s">
        <v>2021</v>
      </c>
      <c r="C544" s="72">
        <v>0</v>
      </c>
      <c r="D544" s="72">
        <v>0</v>
      </c>
      <c r="E544" s="72">
        <v>0</v>
      </c>
      <c r="F544" s="72">
        <v>0</v>
      </c>
      <c r="G544" s="72">
        <v>0</v>
      </c>
      <c r="H544" s="72">
        <v>0</v>
      </c>
      <c r="X544" t="s">
        <v>2298</v>
      </c>
      <c r="Y544" s="30" t="s">
        <v>652</v>
      </c>
      <c r="Z544" s="30" t="s">
        <v>506</v>
      </c>
      <c r="AA544" s="30" t="s">
        <v>2020</v>
      </c>
      <c r="AB544" s="30" t="s">
        <v>507</v>
      </c>
      <c r="AC544" s="30" t="s">
        <v>508</v>
      </c>
    </row>
    <row r="545" spans="1:30" ht="76.5" hidden="1">
      <c r="A545" s="31" t="s">
        <v>653</v>
      </c>
      <c r="B545" s="64" t="s">
        <v>2261</v>
      </c>
      <c r="C545" s="72">
        <v>0</v>
      </c>
      <c r="D545" s="72">
        <v>0</v>
      </c>
      <c r="E545" s="72">
        <v>0</v>
      </c>
      <c r="F545" s="72">
        <v>0</v>
      </c>
      <c r="G545" s="72">
        <v>0</v>
      </c>
      <c r="H545" s="72">
        <v>0</v>
      </c>
      <c r="X545" t="s">
        <v>2298</v>
      </c>
      <c r="Y545" s="30" t="s">
        <v>653</v>
      </c>
      <c r="Z545" s="30" t="s">
        <v>506</v>
      </c>
      <c r="AA545" s="30" t="s">
        <v>1190</v>
      </c>
      <c r="AB545" s="30" t="s">
        <v>2088</v>
      </c>
      <c r="AC545" s="30" t="s">
        <v>508</v>
      </c>
      <c r="AD545" t="e">
        <f>#REF!+AD546+#REF!+AD547</f>
        <v>#REF!</v>
      </c>
    </row>
    <row r="546" spans="1:29" ht="76.5" hidden="1">
      <c r="A546" s="31" t="s">
        <v>654</v>
      </c>
      <c r="B546" s="65" t="s">
        <v>2286</v>
      </c>
      <c r="C546" s="72">
        <v>0</v>
      </c>
      <c r="D546" s="72">
        <v>0</v>
      </c>
      <c r="E546" s="72">
        <v>0</v>
      </c>
      <c r="F546" s="72">
        <v>0</v>
      </c>
      <c r="G546" s="72">
        <v>0</v>
      </c>
      <c r="H546" s="72">
        <v>0</v>
      </c>
      <c r="X546" t="s">
        <v>2298</v>
      </c>
      <c r="Y546" s="30" t="s">
        <v>654</v>
      </c>
      <c r="Z546" s="30" t="s">
        <v>506</v>
      </c>
      <c r="AA546" s="30" t="s">
        <v>653</v>
      </c>
      <c r="AB546" s="30" t="s">
        <v>2088</v>
      </c>
      <c r="AC546" s="30" t="s">
        <v>508</v>
      </c>
    </row>
    <row r="547" spans="1:29" ht="89.25" hidden="1">
      <c r="A547" s="31" t="s">
        <v>655</v>
      </c>
      <c r="B547" s="65" t="s">
        <v>2262</v>
      </c>
      <c r="C547" s="72">
        <v>0</v>
      </c>
      <c r="D547" s="72">
        <v>0</v>
      </c>
      <c r="E547" s="72">
        <v>0</v>
      </c>
      <c r="F547" s="72">
        <v>0</v>
      </c>
      <c r="G547" s="72">
        <v>0</v>
      </c>
      <c r="H547" s="72">
        <v>0</v>
      </c>
      <c r="X547" t="s">
        <v>2298</v>
      </c>
      <c r="Y547" s="30" t="s">
        <v>655</v>
      </c>
      <c r="Z547" s="30" t="s">
        <v>506</v>
      </c>
      <c r="AA547" s="30" t="s">
        <v>653</v>
      </c>
      <c r="AB547" s="30" t="s">
        <v>2088</v>
      </c>
      <c r="AC547" s="30" t="s">
        <v>508</v>
      </c>
    </row>
    <row r="548" spans="1:30" ht="25.5" hidden="1">
      <c r="A548" s="31" t="s">
        <v>656</v>
      </c>
      <c r="B548" s="64" t="s">
        <v>657</v>
      </c>
      <c r="C548" s="72">
        <v>0</v>
      </c>
      <c r="D548" s="72">
        <v>0</v>
      </c>
      <c r="E548" s="72">
        <v>0</v>
      </c>
      <c r="F548" s="72">
        <v>0</v>
      </c>
      <c r="G548" s="72">
        <v>0</v>
      </c>
      <c r="H548" s="72">
        <v>0</v>
      </c>
      <c r="X548" t="s">
        <v>2298</v>
      </c>
      <c r="Y548" s="30" t="s">
        <v>656</v>
      </c>
      <c r="Z548" s="30" t="s">
        <v>506</v>
      </c>
      <c r="AA548" s="30" t="s">
        <v>1190</v>
      </c>
      <c r="AB548" s="30" t="s">
        <v>507</v>
      </c>
      <c r="AC548" s="30" t="s">
        <v>508</v>
      </c>
      <c r="AD548">
        <f>AD549+AD550+AD551</f>
        <v>0</v>
      </c>
    </row>
    <row r="549" spans="1:29" ht="12.75" hidden="1">
      <c r="A549" s="31" t="s">
        <v>658</v>
      </c>
      <c r="B549" s="65" t="s">
        <v>659</v>
      </c>
      <c r="C549" s="72">
        <v>0</v>
      </c>
      <c r="D549" s="72">
        <v>0</v>
      </c>
      <c r="E549" s="72">
        <v>0</v>
      </c>
      <c r="F549" s="72">
        <v>0</v>
      </c>
      <c r="G549" s="72">
        <v>0</v>
      </c>
      <c r="H549" s="72">
        <v>0</v>
      </c>
      <c r="X549" t="s">
        <v>2298</v>
      </c>
      <c r="Y549" s="30" t="s">
        <v>658</v>
      </c>
      <c r="Z549" s="30" t="s">
        <v>506</v>
      </c>
      <c r="AA549" s="30" t="s">
        <v>656</v>
      </c>
      <c r="AB549" s="30" t="s">
        <v>507</v>
      </c>
      <c r="AC549" s="30" t="s">
        <v>508</v>
      </c>
    </row>
    <row r="550" spans="1:29" ht="12.75" hidden="1">
      <c r="A550" s="31" t="s">
        <v>660</v>
      </c>
      <c r="B550" s="65" t="s">
        <v>661</v>
      </c>
      <c r="C550" s="72">
        <v>0</v>
      </c>
      <c r="D550" s="72">
        <v>0</v>
      </c>
      <c r="E550" s="72">
        <v>0</v>
      </c>
      <c r="F550" s="72">
        <v>0</v>
      </c>
      <c r="G550" s="72">
        <v>0</v>
      </c>
      <c r="H550" s="72">
        <v>0</v>
      </c>
      <c r="X550" t="s">
        <v>2298</v>
      </c>
      <c r="Y550" s="30" t="s">
        <v>660</v>
      </c>
      <c r="Z550" s="30" t="s">
        <v>506</v>
      </c>
      <c r="AA550" s="30" t="s">
        <v>656</v>
      </c>
      <c r="AB550" s="30" t="s">
        <v>507</v>
      </c>
      <c r="AC550" s="30" t="s">
        <v>508</v>
      </c>
    </row>
    <row r="551" spans="1:29" ht="38.25" hidden="1">
      <c r="A551" s="31" t="s">
        <v>662</v>
      </c>
      <c r="B551" s="65" t="s">
        <v>663</v>
      </c>
      <c r="C551" s="72">
        <v>0</v>
      </c>
      <c r="D551" s="72">
        <v>0</v>
      </c>
      <c r="E551" s="72">
        <v>0</v>
      </c>
      <c r="F551" s="72">
        <v>0</v>
      </c>
      <c r="G551" s="72">
        <v>0</v>
      </c>
      <c r="H551" s="72">
        <v>0</v>
      </c>
      <c r="X551" t="s">
        <v>2298</v>
      </c>
      <c r="Y551" s="30" t="s">
        <v>662</v>
      </c>
      <c r="Z551" s="30" t="s">
        <v>506</v>
      </c>
      <c r="AA551" s="30" t="s">
        <v>656</v>
      </c>
      <c r="AB551" s="30" t="s">
        <v>507</v>
      </c>
      <c r="AC551" s="30" t="s">
        <v>508</v>
      </c>
    </row>
    <row r="552" spans="1:30" ht="12.75" hidden="1">
      <c r="A552" s="31" t="s">
        <v>664</v>
      </c>
      <c r="B552" s="62" t="s">
        <v>2192</v>
      </c>
      <c r="C552" s="72">
        <v>0</v>
      </c>
      <c r="D552" s="72">
        <v>0</v>
      </c>
      <c r="E552" s="72">
        <v>0</v>
      </c>
      <c r="F552" s="72">
        <v>0</v>
      </c>
      <c r="G552" s="72">
        <v>0</v>
      </c>
      <c r="H552" s="72">
        <v>0</v>
      </c>
      <c r="X552" t="s">
        <v>2298</v>
      </c>
      <c r="Y552" s="30" t="s">
        <v>664</v>
      </c>
      <c r="Z552" s="30" t="s">
        <v>506</v>
      </c>
      <c r="AA552" s="30" t="s">
        <v>1188</v>
      </c>
      <c r="AB552" s="30" t="s">
        <v>507</v>
      </c>
      <c r="AC552" s="30" t="s">
        <v>508</v>
      </c>
      <c r="AD552" t="e">
        <f>AD553+#REF!+AD576</f>
        <v>#REF!</v>
      </c>
    </row>
    <row r="553" spans="1:30" ht="12.75" hidden="1">
      <c r="A553" s="31" t="s">
        <v>665</v>
      </c>
      <c r="B553" s="63" t="s">
        <v>666</v>
      </c>
      <c r="C553" s="72">
        <v>0</v>
      </c>
      <c r="D553" s="72">
        <v>0</v>
      </c>
      <c r="E553" s="72">
        <v>0</v>
      </c>
      <c r="F553" s="72">
        <v>0</v>
      </c>
      <c r="G553" s="72">
        <v>0</v>
      </c>
      <c r="H553" s="72">
        <v>0</v>
      </c>
      <c r="X553" t="s">
        <v>2298</v>
      </c>
      <c r="Y553" s="30" t="s">
        <v>665</v>
      </c>
      <c r="Z553" s="30" t="s">
        <v>506</v>
      </c>
      <c r="AA553" s="30" t="s">
        <v>664</v>
      </c>
      <c r="AB553" s="30" t="s">
        <v>507</v>
      </c>
      <c r="AC553" s="30" t="s">
        <v>508</v>
      </c>
      <c r="AD553" t="e">
        <f>AD554+AD559+AD564+#REF!+AD565+#REF!+AD566+#REF!+AD569+#REF!+AD572</f>
        <v>#REF!</v>
      </c>
    </row>
    <row r="554" spans="1:30" ht="25.5" hidden="1">
      <c r="A554" s="31" t="s">
        <v>667</v>
      </c>
      <c r="B554" s="64" t="s">
        <v>668</v>
      </c>
      <c r="C554" s="72">
        <v>0</v>
      </c>
      <c r="D554" s="72">
        <v>0</v>
      </c>
      <c r="E554" s="72">
        <v>0</v>
      </c>
      <c r="F554" s="72">
        <v>0</v>
      </c>
      <c r="G554" s="72">
        <v>0</v>
      </c>
      <c r="H554" s="72">
        <v>0</v>
      </c>
      <c r="X554" t="s">
        <v>2298</v>
      </c>
      <c r="Y554" s="30" t="s">
        <v>667</v>
      </c>
      <c r="Z554" s="30" t="s">
        <v>506</v>
      </c>
      <c r="AA554" s="30" t="s">
        <v>665</v>
      </c>
      <c r="AB554" s="30" t="s">
        <v>507</v>
      </c>
      <c r="AC554" s="30" t="s">
        <v>508</v>
      </c>
      <c r="AD554">
        <f>AD555+AD556+AD557+AD558</f>
        <v>0</v>
      </c>
    </row>
    <row r="555" spans="1:29" ht="25.5" hidden="1">
      <c r="A555" s="31" t="s">
        <v>669</v>
      </c>
      <c r="B555" s="65" t="s">
        <v>670</v>
      </c>
      <c r="C555" s="72">
        <v>0</v>
      </c>
      <c r="D555" s="72">
        <v>0</v>
      </c>
      <c r="E555" s="72" t="s">
        <v>1022</v>
      </c>
      <c r="F555" s="72">
        <v>0</v>
      </c>
      <c r="G555" s="72" t="s">
        <v>1022</v>
      </c>
      <c r="H555" s="72">
        <v>0</v>
      </c>
      <c r="X555" t="s">
        <v>2298</v>
      </c>
      <c r="Y555" s="30" t="s">
        <v>669</v>
      </c>
      <c r="Z555" s="30" t="s">
        <v>506</v>
      </c>
      <c r="AA555" s="30" t="s">
        <v>667</v>
      </c>
      <c r="AB555" s="30" t="s">
        <v>507</v>
      </c>
      <c r="AC555" s="30" t="s">
        <v>2087</v>
      </c>
    </row>
    <row r="556" spans="1:29" ht="25.5" hidden="1">
      <c r="A556" s="31" t="s">
        <v>671</v>
      </c>
      <c r="B556" s="65" t="s">
        <v>672</v>
      </c>
      <c r="C556" s="72">
        <v>0</v>
      </c>
      <c r="D556" s="72">
        <v>0</v>
      </c>
      <c r="E556" s="72" t="s">
        <v>1022</v>
      </c>
      <c r="F556" s="72">
        <v>0</v>
      </c>
      <c r="G556" s="72" t="s">
        <v>1022</v>
      </c>
      <c r="H556" s="72">
        <v>0</v>
      </c>
      <c r="X556" t="s">
        <v>2298</v>
      </c>
      <c r="Y556" s="30" t="s">
        <v>671</v>
      </c>
      <c r="Z556" s="30" t="s">
        <v>506</v>
      </c>
      <c r="AA556" s="30" t="s">
        <v>667</v>
      </c>
      <c r="AB556" s="30" t="s">
        <v>507</v>
      </c>
      <c r="AC556" s="30" t="s">
        <v>2087</v>
      </c>
    </row>
    <row r="557" spans="1:29" ht="25.5" hidden="1">
      <c r="A557" s="31" t="s">
        <v>673</v>
      </c>
      <c r="B557" s="65" t="s">
        <v>674</v>
      </c>
      <c r="C557" s="72">
        <v>0</v>
      </c>
      <c r="D557" s="72">
        <v>0</v>
      </c>
      <c r="E557" s="72" t="s">
        <v>1022</v>
      </c>
      <c r="F557" s="72">
        <v>0</v>
      </c>
      <c r="G557" s="72" t="s">
        <v>1022</v>
      </c>
      <c r="H557" s="72">
        <v>0</v>
      </c>
      <c r="X557" t="s">
        <v>2298</v>
      </c>
      <c r="Y557" s="30" t="s">
        <v>673</v>
      </c>
      <c r="Z557" s="30" t="s">
        <v>506</v>
      </c>
      <c r="AA557" s="30" t="s">
        <v>667</v>
      </c>
      <c r="AB557" s="30" t="s">
        <v>507</v>
      </c>
      <c r="AC557" s="30" t="s">
        <v>2087</v>
      </c>
    </row>
    <row r="558" spans="1:29" ht="25.5" hidden="1">
      <c r="A558" s="31" t="s">
        <v>675</v>
      </c>
      <c r="B558" s="65" t="s">
        <v>676</v>
      </c>
      <c r="C558" s="72">
        <v>0</v>
      </c>
      <c r="D558" s="72">
        <v>0</v>
      </c>
      <c r="E558" s="72" t="s">
        <v>1022</v>
      </c>
      <c r="F558" s="72">
        <v>0</v>
      </c>
      <c r="G558" s="72" t="s">
        <v>1022</v>
      </c>
      <c r="H558" s="72">
        <v>0</v>
      </c>
      <c r="X558" t="s">
        <v>2298</v>
      </c>
      <c r="Y558" s="30" t="s">
        <v>675</v>
      </c>
      <c r="Z558" s="30" t="s">
        <v>506</v>
      </c>
      <c r="AA558" s="30" t="s">
        <v>667</v>
      </c>
      <c r="AB558" s="30" t="s">
        <v>507</v>
      </c>
      <c r="AC558" s="30" t="s">
        <v>2087</v>
      </c>
    </row>
    <row r="559" spans="1:30" ht="25.5" hidden="1">
      <c r="A559" s="31" t="s">
        <v>677</v>
      </c>
      <c r="B559" s="64" t="s">
        <v>678</v>
      </c>
      <c r="C559" s="72">
        <v>0</v>
      </c>
      <c r="D559" s="72">
        <v>0</v>
      </c>
      <c r="E559" s="72">
        <v>0</v>
      </c>
      <c r="F559" s="72">
        <v>0</v>
      </c>
      <c r="G559" s="72">
        <v>0</v>
      </c>
      <c r="H559" s="72">
        <v>0</v>
      </c>
      <c r="X559" t="s">
        <v>2298</v>
      </c>
      <c r="Y559" s="30" t="s">
        <v>677</v>
      </c>
      <c r="Z559" s="30" t="s">
        <v>506</v>
      </c>
      <c r="AA559" s="30" t="s">
        <v>665</v>
      </c>
      <c r="AB559" s="30" t="s">
        <v>507</v>
      </c>
      <c r="AC559" s="30" t="s">
        <v>508</v>
      </c>
      <c r="AD559">
        <f>AD560+AD561+AD562+AD563</f>
        <v>0</v>
      </c>
    </row>
    <row r="560" spans="1:29" ht="25.5" hidden="1">
      <c r="A560" s="31" t="s">
        <v>679</v>
      </c>
      <c r="B560" s="65" t="s">
        <v>680</v>
      </c>
      <c r="C560" s="72">
        <v>0</v>
      </c>
      <c r="D560" s="72">
        <v>0</v>
      </c>
      <c r="E560" s="72" t="s">
        <v>1022</v>
      </c>
      <c r="F560" s="72">
        <v>0</v>
      </c>
      <c r="G560" s="72" t="s">
        <v>1022</v>
      </c>
      <c r="H560" s="72">
        <v>0</v>
      </c>
      <c r="X560" t="s">
        <v>2298</v>
      </c>
      <c r="Y560" s="30" t="s">
        <v>679</v>
      </c>
      <c r="Z560" s="30" t="s">
        <v>506</v>
      </c>
      <c r="AA560" s="30" t="s">
        <v>677</v>
      </c>
      <c r="AB560" s="30" t="s">
        <v>507</v>
      </c>
      <c r="AC560" s="30" t="s">
        <v>2087</v>
      </c>
    </row>
    <row r="561" spans="1:29" ht="25.5" hidden="1">
      <c r="A561" s="31" t="s">
        <v>681</v>
      </c>
      <c r="B561" s="65" t="s">
        <v>682</v>
      </c>
      <c r="C561" s="72">
        <v>0</v>
      </c>
      <c r="D561" s="72">
        <v>0</v>
      </c>
      <c r="E561" s="72" t="s">
        <v>1022</v>
      </c>
      <c r="F561" s="72">
        <v>0</v>
      </c>
      <c r="G561" s="72" t="s">
        <v>1022</v>
      </c>
      <c r="H561" s="72">
        <v>0</v>
      </c>
      <c r="X561" t="s">
        <v>2298</v>
      </c>
      <c r="Y561" s="30" t="s">
        <v>681</v>
      </c>
      <c r="Z561" s="30" t="s">
        <v>506</v>
      </c>
      <c r="AA561" s="30" t="s">
        <v>677</v>
      </c>
      <c r="AB561" s="30" t="s">
        <v>507</v>
      </c>
      <c r="AC561" s="30" t="s">
        <v>2087</v>
      </c>
    </row>
    <row r="562" spans="1:29" ht="38.25" hidden="1">
      <c r="A562" s="31" t="s">
        <v>683</v>
      </c>
      <c r="B562" s="65" t="s">
        <v>684</v>
      </c>
      <c r="C562" s="72">
        <v>0</v>
      </c>
      <c r="D562" s="72">
        <v>0</v>
      </c>
      <c r="E562" s="72" t="s">
        <v>1022</v>
      </c>
      <c r="F562" s="72">
        <v>0</v>
      </c>
      <c r="G562" s="72" t="s">
        <v>1022</v>
      </c>
      <c r="H562" s="72">
        <v>0</v>
      </c>
      <c r="X562" t="s">
        <v>2298</v>
      </c>
      <c r="Y562" s="30" t="s">
        <v>683</v>
      </c>
      <c r="Z562" s="30" t="s">
        <v>506</v>
      </c>
      <c r="AA562" s="30" t="s">
        <v>677</v>
      </c>
      <c r="AB562" s="30" t="s">
        <v>507</v>
      </c>
      <c r="AC562" s="30" t="s">
        <v>2087</v>
      </c>
    </row>
    <row r="563" spans="1:29" ht="25.5" hidden="1">
      <c r="A563" s="31" t="s">
        <v>685</v>
      </c>
      <c r="B563" s="65" t="s">
        <v>686</v>
      </c>
      <c r="C563" s="72">
        <v>0</v>
      </c>
      <c r="D563" s="72">
        <v>0</v>
      </c>
      <c r="E563" s="72" t="s">
        <v>1022</v>
      </c>
      <c r="F563" s="72">
        <v>0</v>
      </c>
      <c r="G563" s="72" t="s">
        <v>1022</v>
      </c>
      <c r="H563" s="72">
        <v>0</v>
      </c>
      <c r="X563" t="s">
        <v>2298</v>
      </c>
      <c r="Y563" s="30" t="s">
        <v>685</v>
      </c>
      <c r="Z563" s="30" t="s">
        <v>506</v>
      </c>
      <c r="AA563" s="30" t="s">
        <v>677</v>
      </c>
      <c r="AB563" s="30" t="s">
        <v>507</v>
      </c>
      <c r="AC563" s="30" t="s">
        <v>2087</v>
      </c>
    </row>
    <row r="564" spans="1:29" ht="25.5" hidden="1">
      <c r="A564" s="31" t="s">
        <v>687</v>
      </c>
      <c r="B564" s="64" t="s">
        <v>688</v>
      </c>
      <c r="C564" s="72">
        <v>0</v>
      </c>
      <c r="D564" s="72">
        <v>0</v>
      </c>
      <c r="E564" s="72">
        <v>0</v>
      </c>
      <c r="F564" s="72">
        <v>0</v>
      </c>
      <c r="G564" s="72">
        <v>0</v>
      </c>
      <c r="H564" s="72">
        <v>0</v>
      </c>
      <c r="X564" t="s">
        <v>2298</v>
      </c>
      <c r="Y564" s="30" t="s">
        <v>687</v>
      </c>
      <c r="Z564" s="30" t="s">
        <v>506</v>
      </c>
      <c r="AA564" s="30" t="s">
        <v>665</v>
      </c>
      <c r="AB564" s="30" t="s">
        <v>507</v>
      </c>
      <c r="AC564" s="30" t="s">
        <v>508</v>
      </c>
    </row>
    <row r="565" spans="1:29" ht="38.25" hidden="1">
      <c r="A565" s="31" t="s">
        <v>689</v>
      </c>
      <c r="B565" s="64" t="s">
        <v>2263</v>
      </c>
      <c r="C565" s="72">
        <v>0</v>
      </c>
      <c r="D565" s="72">
        <v>0</v>
      </c>
      <c r="E565" s="72">
        <v>0</v>
      </c>
      <c r="F565" s="72">
        <v>0</v>
      </c>
      <c r="G565" s="72">
        <v>0</v>
      </c>
      <c r="H565" s="72">
        <v>0</v>
      </c>
      <c r="X565" t="s">
        <v>2298</v>
      </c>
      <c r="Y565" s="30" t="s">
        <v>689</v>
      </c>
      <c r="Z565" s="30" t="s">
        <v>506</v>
      </c>
      <c r="AA565" s="30" t="s">
        <v>665</v>
      </c>
      <c r="AB565" s="30" t="s">
        <v>2088</v>
      </c>
      <c r="AC565" s="30" t="s">
        <v>508</v>
      </c>
    </row>
    <row r="566" spans="1:30" ht="63.75" hidden="1">
      <c r="A566" s="31" t="s">
        <v>690</v>
      </c>
      <c r="B566" s="64" t="s">
        <v>2264</v>
      </c>
      <c r="C566" s="72">
        <v>0</v>
      </c>
      <c r="D566" s="72">
        <v>0</v>
      </c>
      <c r="E566" s="72">
        <v>0</v>
      </c>
      <c r="F566" s="72">
        <v>0</v>
      </c>
      <c r="G566" s="72">
        <v>0</v>
      </c>
      <c r="H566" s="72">
        <v>0</v>
      </c>
      <c r="X566" t="s">
        <v>2298</v>
      </c>
      <c r="Y566" s="30" t="s">
        <v>690</v>
      </c>
      <c r="Z566" s="30" t="s">
        <v>506</v>
      </c>
      <c r="AA566" s="30" t="s">
        <v>665</v>
      </c>
      <c r="AB566" s="30" t="s">
        <v>2088</v>
      </c>
      <c r="AC566" s="30" t="s">
        <v>508</v>
      </c>
      <c r="AD566">
        <f>AD567+AD568</f>
        <v>0</v>
      </c>
    </row>
    <row r="567" spans="1:29" ht="38.25" hidden="1">
      <c r="A567" s="31" t="s">
        <v>691</v>
      </c>
      <c r="B567" s="65" t="s">
        <v>692</v>
      </c>
      <c r="C567" s="72">
        <v>0</v>
      </c>
      <c r="D567" s="72">
        <v>0</v>
      </c>
      <c r="E567" s="72" t="s">
        <v>1022</v>
      </c>
      <c r="F567" s="72">
        <v>0</v>
      </c>
      <c r="G567" s="72" t="s">
        <v>1022</v>
      </c>
      <c r="H567" s="72">
        <v>0</v>
      </c>
      <c r="X567" t="s">
        <v>2298</v>
      </c>
      <c r="Y567" s="30" t="s">
        <v>691</v>
      </c>
      <c r="Z567" s="30" t="s">
        <v>506</v>
      </c>
      <c r="AA567" s="30" t="s">
        <v>690</v>
      </c>
      <c r="AB567" s="30" t="s">
        <v>507</v>
      </c>
      <c r="AC567" s="30" t="s">
        <v>2087</v>
      </c>
    </row>
    <row r="568" spans="1:29" ht="38.25" hidden="1">
      <c r="A568" s="31" t="s">
        <v>693</v>
      </c>
      <c r="B568" s="65" t="s">
        <v>694</v>
      </c>
      <c r="C568" s="72">
        <v>0</v>
      </c>
      <c r="D568" s="72">
        <v>0</v>
      </c>
      <c r="E568" s="72" t="s">
        <v>1022</v>
      </c>
      <c r="F568" s="72">
        <v>0</v>
      </c>
      <c r="G568" s="72" t="s">
        <v>1022</v>
      </c>
      <c r="H568" s="72">
        <v>0</v>
      </c>
      <c r="X568" t="s">
        <v>2298</v>
      </c>
      <c r="Y568" s="30" t="s">
        <v>693</v>
      </c>
      <c r="Z568" s="30" t="s">
        <v>506</v>
      </c>
      <c r="AA568" s="30" t="s">
        <v>690</v>
      </c>
      <c r="AB568" s="30" t="s">
        <v>507</v>
      </c>
      <c r="AC568" s="30" t="s">
        <v>2087</v>
      </c>
    </row>
    <row r="569" spans="1:30" ht="63.75" hidden="1">
      <c r="A569" s="31" t="s">
        <v>695</v>
      </c>
      <c r="B569" s="64" t="s">
        <v>2265</v>
      </c>
      <c r="C569" s="72">
        <v>0</v>
      </c>
      <c r="D569" s="72">
        <v>0</v>
      </c>
      <c r="E569" s="72">
        <v>0</v>
      </c>
      <c r="F569" s="72">
        <v>0</v>
      </c>
      <c r="G569" s="72">
        <v>0</v>
      </c>
      <c r="H569" s="72">
        <v>0</v>
      </c>
      <c r="X569" t="s">
        <v>2298</v>
      </c>
      <c r="Y569" s="30" t="s">
        <v>695</v>
      </c>
      <c r="Z569" s="30" t="s">
        <v>506</v>
      </c>
      <c r="AA569" s="30" t="s">
        <v>665</v>
      </c>
      <c r="AB569" s="30" t="s">
        <v>2088</v>
      </c>
      <c r="AC569" s="30" t="s">
        <v>508</v>
      </c>
      <c r="AD569">
        <f>AD570+AD571</f>
        <v>0</v>
      </c>
    </row>
    <row r="570" spans="1:29" ht="25.5" hidden="1">
      <c r="A570" s="31" t="s">
        <v>696</v>
      </c>
      <c r="B570" s="65" t="s">
        <v>697</v>
      </c>
      <c r="C570" s="72">
        <v>0</v>
      </c>
      <c r="D570" s="72">
        <v>0</v>
      </c>
      <c r="E570" s="72" t="s">
        <v>1022</v>
      </c>
      <c r="F570" s="72">
        <v>0</v>
      </c>
      <c r="G570" s="72" t="s">
        <v>1022</v>
      </c>
      <c r="H570" s="72">
        <v>0</v>
      </c>
      <c r="X570" t="s">
        <v>2298</v>
      </c>
      <c r="Y570" s="30" t="s">
        <v>696</v>
      </c>
      <c r="Z570" s="30" t="s">
        <v>506</v>
      </c>
      <c r="AA570" s="30" t="s">
        <v>695</v>
      </c>
      <c r="AB570" s="30" t="s">
        <v>507</v>
      </c>
      <c r="AC570" s="30" t="s">
        <v>2087</v>
      </c>
    </row>
    <row r="571" spans="1:29" ht="25.5" hidden="1">
      <c r="A571" s="31" t="s">
        <v>698</v>
      </c>
      <c r="B571" s="65" t="s">
        <v>699</v>
      </c>
      <c r="C571" s="72">
        <v>0</v>
      </c>
      <c r="D571" s="72">
        <v>0</v>
      </c>
      <c r="E571" s="72" t="s">
        <v>1022</v>
      </c>
      <c r="F571" s="72">
        <v>0</v>
      </c>
      <c r="G571" s="72" t="s">
        <v>1022</v>
      </c>
      <c r="H571" s="72">
        <v>0</v>
      </c>
      <c r="X571" t="s">
        <v>2298</v>
      </c>
      <c r="Y571" s="30" t="s">
        <v>698</v>
      </c>
      <c r="Z571" s="30" t="s">
        <v>506</v>
      </c>
      <c r="AA571" s="30" t="s">
        <v>695</v>
      </c>
      <c r="AB571" s="30" t="s">
        <v>507</v>
      </c>
      <c r="AC571" s="30" t="s">
        <v>2087</v>
      </c>
    </row>
    <row r="572" spans="1:30" ht="76.5" hidden="1">
      <c r="A572" s="31" t="s">
        <v>700</v>
      </c>
      <c r="B572" s="64" t="s">
        <v>2266</v>
      </c>
      <c r="C572" s="72">
        <v>0</v>
      </c>
      <c r="D572" s="72">
        <v>0</v>
      </c>
      <c r="E572" s="72">
        <v>0</v>
      </c>
      <c r="F572" s="72">
        <v>0</v>
      </c>
      <c r="G572" s="72">
        <v>0</v>
      </c>
      <c r="H572" s="72">
        <v>0</v>
      </c>
      <c r="X572" t="s">
        <v>2298</v>
      </c>
      <c r="Y572" s="30" t="s">
        <v>700</v>
      </c>
      <c r="Z572" s="30" t="s">
        <v>506</v>
      </c>
      <c r="AA572" s="30" t="s">
        <v>665</v>
      </c>
      <c r="AB572" s="30" t="s">
        <v>2088</v>
      </c>
      <c r="AC572" s="30" t="s">
        <v>508</v>
      </c>
      <c r="AD572" t="e">
        <f>#REF!+AD573+AD574+AD575</f>
        <v>#REF!</v>
      </c>
    </row>
    <row r="573" spans="1:29" ht="76.5" hidden="1">
      <c r="A573" s="31" t="s">
        <v>0</v>
      </c>
      <c r="B573" s="65" t="s">
        <v>2267</v>
      </c>
      <c r="C573" s="72">
        <v>0</v>
      </c>
      <c r="D573" s="72">
        <v>0</v>
      </c>
      <c r="E573" s="72">
        <v>0</v>
      </c>
      <c r="F573" s="72">
        <v>0</v>
      </c>
      <c r="G573" s="72">
        <v>0</v>
      </c>
      <c r="H573" s="72">
        <v>0</v>
      </c>
      <c r="X573" t="s">
        <v>2298</v>
      </c>
      <c r="Y573" s="30" t="s">
        <v>0</v>
      </c>
      <c r="Z573" s="30" t="s">
        <v>506</v>
      </c>
      <c r="AA573" s="30" t="s">
        <v>700</v>
      </c>
      <c r="AB573" s="30" t="s">
        <v>2088</v>
      </c>
      <c r="AC573" s="30" t="s">
        <v>508</v>
      </c>
    </row>
    <row r="574" spans="1:29" ht="25.5" hidden="1">
      <c r="A574" s="31" t="s">
        <v>995</v>
      </c>
      <c r="B574" s="65" t="s">
        <v>996</v>
      </c>
      <c r="C574" s="72">
        <v>0</v>
      </c>
      <c r="D574" s="72">
        <v>0</v>
      </c>
      <c r="E574" s="72">
        <v>0</v>
      </c>
      <c r="F574" s="72">
        <v>0</v>
      </c>
      <c r="G574" s="72">
        <v>0</v>
      </c>
      <c r="H574" s="72">
        <v>0</v>
      </c>
      <c r="X574" t="s">
        <v>2298</v>
      </c>
      <c r="Y574" s="30" t="s">
        <v>995</v>
      </c>
      <c r="Z574" s="30" t="s">
        <v>506</v>
      </c>
      <c r="AA574" s="30" t="s">
        <v>700</v>
      </c>
      <c r="AB574" s="30" t="s">
        <v>507</v>
      </c>
      <c r="AC574" s="30" t="s">
        <v>508</v>
      </c>
    </row>
    <row r="575" spans="1:29" ht="51" hidden="1">
      <c r="A575" s="31" t="s">
        <v>2193</v>
      </c>
      <c r="B575" s="65" t="s">
        <v>2194</v>
      </c>
      <c r="C575" s="72">
        <v>0</v>
      </c>
      <c r="D575" s="72">
        <v>0</v>
      </c>
      <c r="E575" s="72">
        <v>0</v>
      </c>
      <c r="F575" s="72" t="s">
        <v>1022</v>
      </c>
      <c r="G575" s="72">
        <v>0</v>
      </c>
      <c r="H575" s="72" t="s">
        <v>1022</v>
      </c>
      <c r="X575" t="s">
        <v>2298</v>
      </c>
      <c r="Y575" s="30" t="s">
        <v>2193</v>
      </c>
      <c r="Z575" s="30" t="s">
        <v>506</v>
      </c>
      <c r="AA575" s="30" t="s">
        <v>700</v>
      </c>
      <c r="AB575" s="30" t="s">
        <v>2088</v>
      </c>
      <c r="AC575" s="30" t="s">
        <v>508</v>
      </c>
    </row>
    <row r="576" spans="1:30" ht="25.5" hidden="1">
      <c r="A576" s="31" t="s">
        <v>997</v>
      </c>
      <c r="B576" s="63" t="s">
        <v>2268</v>
      </c>
      <c r="C576" s="72">
        <v>0</v>
      </c>
      <c r="D576" s="72">
        <v>0</v>
      </c>
      <c r="E576" s="72">
        <v>0</v>
      </c>
      <c r="F576" s="72">
        <v>0</v>
      </c>
      <c r="G576" s="72">
        <v>0</v>
      </c>
      <c r="H576" s="72">
        <v>0</v>
      </c>
      <c r="X576" t="s">
        <v>2298</v>
      </c>
      <c r="Y576" s="30" t="s">
        <v>997</v>
      </c>
      <c r="Z576" s="30" t="s">
        <v>506</v>
      </c>
      <c r="AA576" s="30" t="s">
        <v>664</v>
      </c>
      <c r="AB576" s="30" t="s">
        <v>2088</v>
      </c>
      <c r="AC576" s="30" t="s">
        <v>508</v>
      </c>
      <c r="AD576">
        <f>AD577+AD578</f>
        <v>0</v>
      </c>
    </row>
    <row r="577" spans="1:29" ht="12.75" hidden="1">
      <c r="A577" s="31" t="s">
        <v>998</v>
      </c>
      <c r="B577" s="64" t="s">
        <v>999</v>
      </c>
      <c r="C577" s="72">
        <v>0</v>
      </c>
      <c r="D577" s="72">
        <v>0</v>
      </c>
      <c r="E577" s="72">
        <v>0</v>
      </c>
      <c r="F577" s="72">
        <v>0</v>
      </c>
      <c r="G577" s="72">
        <v>0</v>
      </c>
      <c r="H577" s="72">
        <v>0</v>
      </c>
      <c r="X577" t="s">
        <v>2298</v>
      </c>
      <c r="Y577" s="30" t="s">
        <v>998</v>
      </c>
      <c r="Z577" s="30" t="s">
        <v>506</v>
      </c>
      <c r="AA577" s="30" t="s">
        <v>997</v>
      </c>
      <c r="AB577" s="30" t="s">
        <v>507</v>
      </c>
      <c r="AC577" s="30" t="s">
        <v>508</v>
      </c>
    </row>
    <row r="578" spans="1:29" ht="12.75" hidden="1">
      <c r="A578" s="31" t="s">
        <v>1000</v>
      </c>
      <c r="B578" s="64" t="s">
        <v>1001</v>
      </c>
      <c r="C578" s="72">
        <v>0</v>
      </c>
      <c r="D578" s="72">
        <v>0</v>
      </c>
      <c r="E578" s="72" t="s">
        <v>1022</v>
      </c>
      <c r="F578" s="72">
        <v>0</v>
      </c>
      <c r="G578" s="72" t="s">
        <v>1022</v>
      </c>
      <c r="H578" s="72">
        <v>0</v>
      </c>
      <c r="X578" t="s">
        <v>2298</v>
      </c>
      <c r="Y578" s="30" t="s">
        <v>1000</v>
      </c>
      <c r="Z578" s="30" t="s">
        <v>506</v>
      </c>
      <c r="AA578" s="30" t="s">
        <v>997</v>
      </c>
      <c r="AB578" s="30" t="s">
        <v>507</v>
      </c>
      <c r="AC578" s="30" t="s">
        <v>2087</v>
      </c>
    </row>
    <row r="579" spans="1:30" ht="12.75" hidden="1">
      <c r="A579" s="31" t="s">
        <v>1002</v>
      </c>
      <c r="B579" s="61" t="s">
        <v>1003</v>
      </c>
      <c r="C579" s="72">
        <v>0</v>
      </c>
      <c r="D579" s="72">
        <v>0</v>
      </c>
      <c r="E579" s="72">
        <v>0</v>
      </c>
      <c r="F579" s="72">
        <v>0</v>
      </c>
      <c r="G579" s="72">
        <v>0</v>
      </c>
      <c r="H579" s="72">
        <v>0</v>
      </c>
      <c r="X579" t="s">
        <v>2298</v>
      </c>
      <c r="Y579" s="30" t="s">
        <v>1002</v>
      </c>
      <c r="Z579" s="30" t="s">
        <v>506</v>
      </c>
      <c r="AA579" s="30" t="s">
        <v>734</v>
      </c>
      <c r="AB579" s="30" t="s">
        <v>507</v>
      </c>
      <c r="AC579" s="30" t="s">
        <v>508</v>
      </c>
      <c r="AD579" t="e">
        <f>AD580+AD588+AD667</f>
        <v>#REF!</v>
      </c>
    </row>
    <row r="580" spans="1:30" ht="25.5" hidden="1">
      <c r="A580" s="31" t="s">
        <v>2195</v>
      </c>
      <c r="B580" s="62" t="s">
        <v>2196</v>
      </c>
      <c r="C580" s="72">
        <v>0</v>
      </c>
      <c r="D580" s="72">
        <v>0</v>
      </c>
      <c r="E580" s="72">
        <v>0</v>
      </c>
      <c r="F580" s="72" t="s">
        <v>1022</v>
      </c>
      <c r="G580" s="72">
        <v>0</v>
      </c>
      <c r="H580" s="72" t="s">
        <v>1022</v>
      </c>
      <c r="X580" t="s">
        <v>2298</v>
      </c>
      <c r="Y580" s="30" t="s">
        <v>2195</v>
      </c>
      <c r="Z580" s="30" t="s">
        <v>506</v>
      </c>
      <c r="AA580" s="30" t="s">
        <v>1002</v>
      </c>
      <c r="AB580" s="30" t="s">
        <v>2088</v>
      </c>
      <c r="AC580" s="30" t="s">
        <v>508</v>
      </c>
      <c r="AD580">
        <f>AD581+AD586+AD587</f>
        <v>0</v>
      </c>
    </row>
    <row r="581" spans="1:30" ht="38.25" hidden="1">
      <c r="A581" s="31" t="s">
        <v>2197</v>
      </c>
      <c r="B581" s="63" t="s">
        <v>2198</v>
      </c>
      <c r="C581" s="72">
        <v>0</v>
      </c>
      <c r="D581" s="72">
        <v>0</v>
      </c>
      <c r="E581" s="72">
        <v>0</v>
      </c>
      <c r="F581" s="72" t="s">
        <v>1022</v>
      </c>
      <c r="G581" s="72">
        <v>0</v>
      </c>
      <c r="H581" s="72" t="s">
        <v>1022</v>
      </c>
      <c r="X581" t="s">
        <v>2298</v>
      </c>
      <c r="Y581" s="30" t="s">
        <v>2197</v>
      </c>
      <c r="Z581" s="30" t="s">
        <v>506</v>
      </c>
      <c r="AA581" s="30" t="s">
        <v>2195</v>
      </c>
      <c r="AB581" s="30" t="s">
        <v>2088</v>
      </c>
      <c r="AC581" s="30" t="s">
        <v>508</v>
      </c>
      <c r="AD581">
        <f>AD582+AD583+AD584+AD585</f>
        <v>0</v>
      </c>
    </row>
    <row r="582" spans="1:29" ht="51" hidden="1">
      <c r="A582" s="31" t="s">
        <v>2199</v>
      </c>
      <c r="B582" s="64" t="s">
        <v>2200</v>
      </c>
      <c r="C582" s="72">
        <v>0</v>
      </c>
      <c r="D582" s="72">
        <v>0</v>
      </c>
      <c r="E582" s="72">
        <v>0</v>
      </c>
      <c r="F582" s="72" t="s">
        <v>1022</v>
      </c>
      <c r="G582" s="72">
        <v>0</v>
      </c>
      <c r="H582" s="72" t="s">
        <v>1022</v>
      </c>
      <c r="X582" t="s">
        <v>2298</v>
      </c>
      <c r="Y582" s="30" t="s">
        <v>2199</v>
      </c>
      <c r="Z582" s="30" t="s">
        <v>506</v>
      </c>
      <c r="AA582" s="30" t="s">
        <v>2197</v>
      </c>
      <c r="AB582" s="30" t="s">
        <v>2088</v>
      </c>
      <c r="AC582" s="30" t="s">
        <v>508</v>
      </c>
    </row>
    <row r="583" spans="1:29" ht="51" hidden="1">
      <c r="A583" s="31" t="s">
        <v>2201</v>
      </c>
      <c r="B583" s="64" t="s">
        <v>2202</v>
      </c>
      <c r="C583" s="72">
        <v>0</v>
      </c>
      <c r="D583" s="72">
        <v>0</v>
      </c>
      <c r="E583" s="72">
        <v>0</v>
      </c>
      <c r="F583" s="72" t="s">
        <v>1022</v>
      </c>
      <c r="G583" s="72">
        <v>0</v>
      </c>
      <c r="H583" s="72" t="s">
        <v>1022</v>
      </c>
      <c r="X583" t="s">
        <v>2298</v>
      </c>
      <c r="Y583" s="30" t="s">
        <v>2201</v>
      </c>
      <c r="Z583" s="30" t="s">
        <v>506</v>
      </c>
      <c r="AA583" s="30" t="s">
        <v>2197</v>
      </c>
      <c r="AB583" s="30" t="s">
        <v>2088</v>
      </c>
      <c r="AC583" s="30" t="s">
        <v>508</v>
      </c>
    </row>
    <row r="584" spans="1:29" ht="89.25" hidden="1">
      <c r="A584" s="31" t="s">
        <v>2203</v>
      </c>
      <c r="B584" s="64" t="s">
        <v>2204</v>
      </c>
      <c r="C584" s="72">
        <v>0</v>
      </c>
      <c r="D584" s="72">
        <v>0</v>
      </c>
      <c r="E584" s="72">
        <v>0</v>
      </c>
      <c r="F584" s="72" t="s">
        <v>1022</v>
      </c>
      <c r="G584" s="72">
        <v>0</v>
      </c>
      <c r="H584" s="72" t="s">
        <v>1022</v>
      </c>
      <c r="X584" t="s">
        <v>2298</v>
      </c>
      <c r="Y584" s="30" t="s">
        <v>2203</v>
      </c>
      <c r="Z584" s="30" t="s">
        <v>506</v>
      </c>
      <c r="AA584" s="30" t="s">
        <v>2197</v>
      </c>
      <c r="AB584" s="30" t="s">
        <v>2088</v>
      </c>
      <c r="AC584" s="30" t="s">
        <v>508</v>
      </c>
    </row>
    <row r="585" spans="1:29" ht="89.25" hidden="1">
      <c r="A585" s="31" t="s">
        <v>2205</v>
      </c>
      <c r="B585" s="64" t="s">
        <v>2206</v>
      </c>
      <c r="C585" s="72">
        <v>0</v>
      </c>
      <c r="D585" s="72">
        <v>0</v>
      </c>
      <c r="E585" s="72">
        <v>0</v>
      </c>
      <c r="F585" s="72" t="s">
        <v>1022</v>
      </c>
      <c r="G585" s="72">
        <v>0</v>
      </c>
      <c r="H585" s="72" t="s">
        <v>1022</v>
      </c>
      <c r="X585" t="s">
        <v>2298</v>
      </c>
      <c r="Y585" s="30" t="s">
        <v>2205</v>
      </c>
      <c r="Z585" s="30" t="s">
        <v>506</v>
      </c>
      <c r="AA585" s="30" t="s">
        <v>2197</v>
      </c>
      <c r="AB585" s="30" t="s">
        <v>2088</v>
      </c>
      <c r="AC585" s="30" t="s">
        <v>508</v>
      </c>
    </row>
    <row r="586" spans="1:29" ht="38.25" hidden="1">
      <c r="A586" s="31" t="s">
        <v>2207</v>
      </c>
      <c r="B586" s="63" t="s">
        <v>2208</v>
      </c>
      <c r="C586" s="72">
        <v>0</v>
      </c>
      <c r="D586" s="72">
        <v>0</v>
      </c>
      <c r="E586" s="72">
        <v>0</v>
      </c>
      <c r="F586" s="72" t="s">
        <v>1022</v>
      </c>
      <c r="G586" s="72">
        <v>0</v>
      </c>
      <c r="H586" s="72" t="s">
        <v>1022</v>
      </c>
      <c r="X586" t="s">
        <v>2298</v>
      </c>
      <c r="Y586" s="30" t="s">
        <v>2207</v>
      </c>
      <c r="Z586" s="30" t="s">
        <v>506</v>
      </c>
      <c r="AA586" s="30" t="s">
        <v>2195</v>
      </c>
      <c r="AB586" s="30" t="s">
        <v>2088</v>
      </c>
      <c r="AC586" s="30" t="s">
        <v>508</v>
      </c>
    </row>
    <row r="587" spans="1:29" ht="25.5" hidden="1">
      <c r="A587" s="31" t="s">
        <v>2209</v>
      </c>
      <c r="B587" s="63" t="s">
        <v>2210</v>
      </c>
      <c r="C587" s="72">
        <v>0</v>
      </c>
      <c r="D587" s="72">
        <v>0</v>
      </c>
      <c r="E587" s="72">
        <v>0</v>
      </c>
      <c r="F587" s="72" t="s">
        <v>1022</v>
      </c>
      <c r="G587" s="72">
        <v>0</v>
      </c>
      <c r="H587" s="72" t="s">
        <v>1022</v>
      </c>
      <c r="X587" t="s">
        <v>2298</v>
      </c>
      <c r="Y587" s="30" t="s">
        <v>2209</v>
      </c>
      <c r="Z587" s="30" t="s">
        <v>506</v>
      </c>
      <c r="AA587" s="30" t="s">
        <v>2195</v>
      </c>
      <c r="AB587" s="30" t="s">
        <v>2088</v>
      </c>
      <c r="AC587" s="30" t="s">
        <v>508</v>
      </c>
    </row>
    <row r="588" spans="1:30" ht="12.75" hidden="1">
      <c r="A588" s="31" t="s">
        <v>1004</v>
      </c>
      <c r="B588" s="62" t="s">
        <v>2211</v>
      </c>
      <c r="C588" s="72">
        <v>0</v>
      </c>
      <c r="D588" s="72">
        <v>0</v>
      </c>
      <c r="E588" s="72">
        <v>0</v>
      </c>
      <c r="F588" s="72">
        <v>0</v>
      </c>
      <c r="G588" s="72">
        <v>0</v>
      </c>
      <c r="H588" s="72">
        <v>0</v>
      </c>
      <c r="X588" t="s">
        <v>2298</v>
      </c>
      <c r="Y588" s="30" t="s">
        <v>1004</v>
      </c>
      <c r="Z588" s="30" t="s">
        <v>506</v>
      </c>
      <c r="AA588" s="30" t="s">
        <v>1002</v>
      </c>
      <c r="AB588" s="30" t="s">
        <v>507</v>
      </c>
      <c r="AC588" s="30" t="s">
        <v>508</v>
      </c>
      <c r="AD588" t="e">
        <f>AD589+#REF!+AD614+#REF!+AD624+#REF!+AD633+AD634+#REF!+AD646+AD652+AD656+AD663</f>
        <v>#REF!</v>
      </c>
    </row>
    <row r="589" spans="1:30" ht="12.75" hidden="1">
      <c r="A589" s="31" t="s">
        <v>1005</v>
      </c>
      <c r="B589" s="63" t="s">
        <v>1006</v>
      </c>
      <c r="C589" s="72">
        <v>0</v>
      </c>
      <c r="D589" s="72">
        <v>0</v>
      </c>
      <c r="E589" s="72">
        <v>0</v>
      </c>
      <c r="F589" s="72">
        <v>0</v>
      </c>
      <c r="G589" s="72">
        <v>0</v>
      </c>
      <c r="H589" s="72">
        <v>0</v>
      </c>
      <c r="X589" t="s">
        <v>2298</v>
      </c>
      <c r="Y589" s="30" t="s">
        <v>1005</v>
      </c>
      <c r="Z589" s="30" t="s">
        <v>506</v>
      </c>
      <c r="AA589" s="30" t="s">
        <v>1004</v>
      </c>
      <c r="AB589" s="30" t="s">
        <v>507</v>
      </c>
      <c r="AC589" s="30" t="s">
        <v>508</v>
      </c>
      <c r="AD589" t="e">
        <f>#REF!+AD590+AD600+#REF!+AD604+AD610+AD611</f>
        <v>#REF!</v>
      </c>
    </row>
    <row r="590" spans="1:30" ht="63.75" hidden="1">
      <c r="A590" s="31" t="s">
        <v>1007</v>
      </c>
      <c r="B590" s="64" t="s">
        <v>2269</v>
      </c>
      <c r="C590" s="72">
        <v>0</v>
      </c>
      <c r="D590" s="72">
        <v>0</v>
      </c>
      <c r="E590" s="72">
        <v>0</v>
      </c>
      <c r="F590" s="72">
        <v>0</v>
      </c>
      <c r="G590" s="72">
        <v>0</v>
      </c>
      <c r="H590" s="72">
        <v>0</v>
      </c>
      <c r="X590" t="s">
        <v>2298</v>
      </c>
      <c r="Y590" s="30" t="s">
        <v>1007</v>
      </c>
      <c r="Z590" s="30" t="s">
        <v>506</v>
      </c>
      <c r="AA590" s="30" t="s">
        <v>1005</v>
      </c>
      <c r="AB590" s="30" t="s">
        <v>2088</v>
      </c>
      <c r="AC590" s="30" t="s">
        <v>508</v>
      </c>
      <c r="AD590">
        <f>AD591+AD592+AD593+AD594+AD595+AD596+AD597+AD598+AD599</f>
        <v>0</v>
      </c>
    </row>
    <row r="591" spans="1:29" ht="38.25" hidden="1">
      <c r="A591" s="31" t="s">
        <v>1008</v>
      </c>
      <c r="B591" s="65" t="s">
        <v>1009</v>
      </c>
      <c r="C591" s="72">
        <v>0</v>
      </c>
      <c r="D591" s="72">
        <v>0</v>
      </c>
      <c r="E591" s="72" t="s">
        <v>1022</v>
      </c>
      <c r="F591" s="72">
        <v>0</v>
      </c>
      <c r="G591" s="72" t="s">
        <v>1022</v>
      </c>
      <c r="H591" s="72">
        <v>0</v>
      </c>
      <c r="X591" t="s">
        <v>2298</v>
      </c>
      <c r="Y591" s="30" t="s">
        <v>1008</v>
      </c>
      <c r="Z591" s="30" t="s">
        <v>506</v>
      </c>
      <c r="AA591" s="30" t="s">
        <v>1007</v>
      </c>
      <c r="AB591" s="30" t="s">
        <v>507</v>
      </c>
      <c r="AC591" s="30" t="s">
        <v>2087</v>
      </c>
    </row>
    <row r="592" spans="1:29" ht="38.25" hidden="1">
      <c r="A592" s="31" t="s">
        <v>1010</v>
      </c>
      <c r="B592" s="65" t="s">
        <v>1011</v>
      </c>
      <c r="C592" s="72">
        <v>0</v>
      </c>
      <c r="D592" s="72">
        <v>0</v>
      </c>
      <c r="E592" s="72" t="s">
        <v>1022</v>
      </c>
      <c r="F592" s="72">
        <v>0</v>
      </c>
      <c r="G592" s="72" t="s">
        <v>1022</v>
      </c>
      <c r="H592" s="72">
        <v>0</v>
      </c>
      <c r="X592" t="s">
        <v>2298</v>
      </c>
      <c r="Y592" s="30" t="s">
        <v>1010</v>
      </c>
      <c r="Z592" s="30" t="s">
        <v>506</v>
      </c>
      <c r="AA592" s="30" t="s">
        <v>1007</v>
      </c>
      <c r="AB592" s="30" t="s">
        <v>507</v>
      </c>
      <c r="AC592" s="30" t="s">
        <v>2087</v>
      </c>
    </row>
    <row r="593" spans="1:29" ht="38.25" hidden="1">
      <c r="A593" s="31" t="s">
        <v>2060</v>
      </c>
      <c r="B593" s="65" t="s">
        <v>2061</v>
      </c>
      <c r="C593" s="72">
        <v>0</v>
      </c>
      <c r="D593" s="72">
        <v>0</v>
      </c>
      <c r="E593" s="72" t="s">
        <v>1022</v>
      </c>
      <c r="F593" s="72">
        <v>0</v>
      </c>
      <c r="G593" s="72" t="s">
        <v>1022</v>
      </c>
      <c r="H593" s="72">
        <v>0</v>
      </c>
      <c r="X593" t="s">
        <v>2298</v>
      </c>
      <c r="Y593" s="30" t="s">
        <v>2060</v>
      </c>
      <c r="Z593" s="30" t="s">
        <v>506</v>
      </c>
      <c r="AA593" s="30" t="s">
        <v>1007</v>
      </c>
      <c r="AB593" s="30" t="s">
        <v>507</v>
      </c>
      <c r="AC593" s="30" t="s">
        <v>2087</v>
      </c>
    </row>
    <row r="594" spans="1:29" ht="38.25" hidden="1">
      <c r="A594" s="31" t="s">
        <v>2062</v>
      </c>
      <c r="B594" s="65" t="s">
        <v>2063</v>
      </c>
      <c r="C594" s="72">
        <v>0</v>
      </c>
      <c r="D594" s="72">
        <v>0</v>
      </c>
      <c r="E594" s="72" t="s">
        <v>1022</v>
      </c>
      <c r="F594" s="72">
        <v>0</v>
      </c>
      <c r="G594" s="72" t="s">
        <v>1022</v>
      </c>
      <c r="H594" s="72">
        <v>0</v>
      </c>
      <c r="X594" t="s">
        <v>2298</v>
      </c>
      <c r="Y594" s="30" t="s">
        <v>2062</v>
      </c>
      <c r="Z594" s="30" t="s">
        <v>506</v>
      </c>
      <c r="AA594" s="30" t="s">
        <v>1007</v>
      </c>
      <c r="AB594" s="30" t="s">
        <v>507</v>
      </c>
      <c r="AC594" s="30" t="s">
        <v>2087</v>
      </c>
    </row>
    <row r="595" spans="1:29" ht="51" hidden="1">
      <c r="A595" s="31" t="s">
        <v>2064</v>
      </c>
      <c r="B595" s="65" t="s">
        <v>2065</v>
      </c>
      <c r="C595" s="72">
        <v>0</v>
      </c>
      <c r="D595" s="72">
        <v>0</v>
      </c>
      <c r="E595" s="72" t="s">
        <v>1022</v>
      </c>
      <c r="F595" s="72">
        <v>0</v>
      </c>
      <c r="G595" s="72" t="s">
        <v>1022</v>
      </c>
      <c r="H595" s="72">
        <v>0</v>
      </c>
      <c r="X595" t="s">
        <v>2298</v>
      </c>
      <c r="Y595" s="30" t="s">
        <v>2064</v>
      </c>
      <c r="Z595" s="30" t="s">
        <v>506</v>
      </c>
      <c r="AA595" s="30" t="s">
        <v>1007</v>
      </c>
      <c r="AB595" s="30" t="s">
        <v>507</v>
      </c>
      <c r="AC595" s="30" t="s">
        <v>2087</v>
      </c>
    </row>
    <row r="596" spans="1:29" ht="51" hidden="1">
      <c r="A596" s="31" t="s">
        <v>2066</v>
      </c>
      <c r="B596" s="65" t="s">
        <v>2067</v>
      </c>
      <c r="C596" s="72">
        <v>0</v>
      </c>
      <c r="D596" s="72">
        <v>0</v>
      </c>
      <c r="E596" s="72" t="s">
        <v>1022</v>
      </c>
      <c r="F596" s="72">
        <v>0</v>
      </c>
      <c r="G596" s="72" t="s">
        <v>1022</v>
      </c>
      <c r="H596" s="72">
        <v>0</v>
      </c>
      <c r="X596" t="s">
        <v>2298</v>
      </c>
      <c r="Y596" s="30" t="s">
        <v>2066</v>
      </c>
      <c r="Z596" s="30" t="s">
        <v>506</v>
      </c>
      <c r="AA596" s="30" t="s">
        <v>1007</v>
      </c>
      <c r="AB596" s="30" t="s">
        <v>507</v>
      </c>
      <c r="AC596" s="30" t="s">
        <v>2087</v>
      </c>
    </row>
    <row r="597" spans="1:29" ht="51" hidden="1">
      <c r="A597" s="31" t="s">
        <v>2068</v>
      </c>
      <c r="B597" s="65" t="s">
        <v>2069</v>
      </c>
      <c r="C597" s="72">
        <v>0</v>
      </c>
      <c r="D597" s="72">
        <v>0</v>
      </c>
      <c r="E597" s="72" t="s">
        <v>1022</v>
      </c>
      <c r="F597" s="72">
        <v>0</v>
      </c>
      <c r="G597" s="72" t="s">
        <v>1022</v>
      </c>
      <c r="H597" s="72">
        <v>0</v>
      </c>
      <c r="X597" t="s">
        <v>2298</v>
      </c>
      <c r="Y597" s="30" t="s">
        <v>2068</v>
      </c>
      <c r="Z597" s="30" t="s">
        <v>506</v>
      </c>
      <c r="AA597" s="30" t="s">
        <v>1007</v>
      </c>
      <c r="AB597" s="30" t="s">
        <v>507</v>
      </c>
      <c r="AC597" s="30" t="s">
        <v>2087</v>
      </c>
    </row>
    <row r="598" spans="1:29" ht="51" hidden="1">
      <c r="A598" s="31" t="s">
        <v>2070</v>
      </c>
      <c r="B598" s="65" t="s">
        <v>1158</v>
      </c>
      <c r="C598" s="72">
        <v>0</v>
      </c>
      <c r="D598" s="72">
        <v>0</v>
      </c>
      <c r="E598" s="72" t="s">
        <v>1022</v>
      </c>
      <c r="F598" s="72">
        <v>0</v>
      </c>
      <c r="G598" s="72" t="s">
        <v>1022</v>
      </c>
      <c r="H598" s="72">
        <v>0</v>
      </c>
      <c r="X598" t="s">
        <v>2298</v>
      </c>
      <c r="Y598" s="30" t="s">
        <v>2070</v>
      </c>
      <c r="Z598" s="30" t="s">
        <v>506</v>
      </c>
      <c r="AA598" s="30" t="s">
        <v>1007</v>
      </c>
      <c r="AB598" s="30" t="s">
        <v>507</v>
      </c>
      <c r="AC598" s="30" t="s">
        <v>2087</v>
      </c>
    </row>
    <row r="599" spans="1:29" ht="38.25" hidden="1">
      <c r="A599" s="31" t="s">
        <v>1159</v>
      </c>
      <c r="B599" s="65" t="s">
        <v>1341</v>
      </c>
      <c r="C599" s="72">
        <v>0</v>
      </c>
      <c r="D599" s="72">
        <v>0</v>
      </c>
      <c r="E599" s="72" t="s">
        <v>1022</v>
      </c>
      <c r="F599" s="72">
        <v>0</v>
      </c>
      <c r="G599" s="72" t="s">
        <v>1022</v>
      </c>
      <c r="H599" s="72">
        <v>0</v>
      </c>
      <c r="X599" t="s">
        <v>2298</v>
      </c>
      <c r="Y599" s="30" t="s">
        <v>1159</v>
      </c>
      <c r="Z599" s="30" t="s">
        <v>506</v>
      </c>
      <c r="AA599" s="30" t="s">
        <v>1007</v>
      </c>
      <c r="AB599" s="30" t="s">
        <v>507</v>
      </c>
      <c r="AC599" s="30" t="s">
        <v>2087</v>
      </c>
    </row>
    <row r="600" spans="1:30" ht="12.75" hidden="1">
      <c r="A600" s="31" t="s">
        <v>1342</v>
      </c>
      <c r="B600" s="64" t="s">
        <v>1343</v>
      </c>
      <c r="C600" s="72">
        <v>0</v>
      </c>
      <c r="D600" s="72">
        <v>0</v>
      </c>
      <c r="E600" s="72" t="s">
        <v>1022</v>
      </c>
      <c r="F600" s="72">
        <v>0</v>
      </c>
      <c r="G600" s="72" t="s">
        <v>1022</v>
      </c>
      <c r="H600" s="72">
        <v>0</v>
      </c>
      <c r="X600" t="s">
        <v>2298</v>
      </c>
      <c r="Y600" s="30" t="s">
        <v>1342</v>
      </c>
      <c r="Z600" s="30" t="s">
        <v>506</v>
      </c>
      <c r="AA600" s="30" t="s">
        <v>1005</v>
      </c>
      <c r="AB600" s="30" t="s">
        <v>507</v>
      </c>
      <c r="AC600" s="30" t="s">
        <v>2087</v>
      </c>
      <c r="AD600">
        <f>AD601+AD602+AD603</f>
        <v>0</v>
      </c>
    </row>
    <row r="601" spans="1:29" ht="12.75" hidden="1">
      <c r="A601" s="31" t="s">
        <v>1344</v>
      </c>
      <c r="B601" s="65" t="s">
        <v>1345</v>
      </c>
      <c r="C601" s="72">
        <v>0</v>
      </c>
      <c r="D601" s="72">
        <v>0</v>
      </c>
      <c r="E601" s="72" t="s">
        <v>1022</v>
      </c>
      <c r="F601" s="72">
        <v>0</v>
      </c>
      <c r="G601" s="72" t="s">
        <v>1022</v>
      </c>
      <c r="H601" s="72">
        <v>0</v>
      </c>
      <c r="X601" t="s">
        <v>2298</v>
      </c>
      <c r="Y601" s="30" t="s">
        <v>1344</v>
      </c>
      <c r="Z601" s="30" t="s">
        <v>506</v>
      </c>
      <c r="AA601" s="30" t="s">
        <v>1342</v>
      </c>
      <c r="AB601" s="30" t="s">
        <v>507</v>
      </c>
      <c r="AC601" s="30" t="s">
        <v>2087</v>
      </c>
    </row>
    <row r="602" spans="1:29" ht="12.75" hidden="1">
      <c r="A602" s="31" t="s">
        <v>1346</v>
      </c>
      <c r="B602" s="65" t="s">
        <v>1347</v>
      </c>
      <c r="C602" s="72">
        <v>0</v>
      </c>
      <c r="D602" s="72">
        <v>0</v>
      </c>
      <c r="E602" s="72" t="s">
        <v>1022</v>
      </c>
      <c r="F602" s="72">
        <v>0</v>
      </c>
      <c r="G602" s="72" t="s">
        <v>1022</v>
      </c>
      <c r="H602" s="72">
        <v>0</v>
      </c>
      <c r="X602" t="s">
        <v>2298</v>
      </c>
      <c r="Y602" s="30" t="s">
        <v>1346</v>
      </c>
      <c r="Z602" s="30" t="s">
        <v>506</v>
      </c>
      <c r="AA602" s="30" t="s">
        <v>1342</v>
      </c>
      <c r="AB602" s="30" t="s">
        <v>507</v>
      </c>
      <c r="AC602" s="30" t="s">
        <v>2087</v>
      </c>
    </row>
    <row r="603" spans="1:29" ht="12.75" hidden="1">
      <c r="A603" s="31" t="s">
        <v>1348</v>
      </c>
      <c r="B603" s="65" t="s">
        <v>1349</v>
      </c>
      <c r="C603" s="72">
        <v>0</v>
      </c>
      <c r="D603" s="72">
        <v>0</v>
      </c>
      <c r="E603" s="72" t="s">
        <v>1022</v>
      </c>
      <c r="F603" s="72">
        <v>0</v>
      </c>
      <c r="G603" s="72" t="s">
        <v>1022</v>
      </c>
      <c r="H603" s="72">
        <v>0</v>
      </c>
      <c r="X603" t="s">
        <v>2298</v>
      </c>
      <c r="Y603" s="30" t="s">
        <v>1348</v>
      </c>
      <c r="Z603" s="30" t="s">
        <v>506</v>
      </c>
      <c r="AA603" s="30" t="s">
        <v>1342</v>
      </c>
      <c r="AB603" s="30" t="s">
        <v>507</v>
      </c>
      <c r="AC603" s="30" t="s">
        <v>2087</v>
      </c>
    </row>
    <row r="604" spans="1:30" ht="51" hidden="1">
      <c r="A604" s="31" t="s">
        <v>1350</v>
      </c>
      <c r="B604" s="64" t="s">
        <v>2270</v>
      </c>
      <c r="C604" s="72">
        <v>0</v>
      </c>
      <c r="D604" s="72">
        <v>0</v>
      </c>
      <c r="E604" s="72">
        <v>0</v>
      </c>
      <c r="F604" s="72">
        <v>0</v>
      </c>
      <c r="G604" s="72">
        <v>0</v>
      </c>
      <c r="H604" s="72">
        <v>0</v>
      </c>
      <c r="X604" t="s">
        <v>2298</v>
      </c>
      <c r="Y604" s="30" t="s">
        <v>1350</v>
      </c>
      <c r="Z604" s="30" t="s">
        <v>506</v>
      </c>
      <c r="AA604" s="30" t="s">
        <v>1005</v>
      </c>
      <c r="AB604" s="30" t="s">
        <v>2088</v>
      </c>
      <c r="AC604" s="30" t="s">
        <v>508</v>
      </c>
      <c r="AD604" t="e">
        <f>#REF!+AD605+#REF!+AD606+AD607+AD608+AD609</f>
        <v>#REF!</v>
      </c>
    </row>
    <row r="605" spans="1:29" ht="51" hidden="1">
      <c r="A605" s="31" t="s">
        <v>1351</v>
      </c>
      <c r="B605" s="65" t="s">
        <v>2271</v>
      </c>
      <c r="C605" s="72">
        <v>0</v>
      </c>
      <c r="D605" s="72">
        <v>0</v>
      </c>
      <c r="E605" s="72">
        <v>0</v>
      </c>
      <c r="F605" s="72">
        <v>0</v>
      </c>
      <c r="G605" s="72">
        <v>0</v>
      </c>
      <c r="H605" s="72">
        <v>0</v>
      </c>
      <c r="X605" t="s">
        <v>2298</v>
      </c>
      <c r="Y605" s="30" t="s">
        <v>1351</v>
      </c>
      <c r="Z605" s="30" t="s">
        <v>506</v>
      </c>
      <c r="AA605" s="30" t="s">
        <v>1350</v>
      </c>
      <c r="AB605" s="30" t="s">
        <v>2088</v>
      </c>
      <c r="AC605" s="30" t="s">
        <v>508</v>
      </c>
    </row>
    <row r="606" spans="1:29" ht="63.75" hidden="1">
      <c r="A606" s="31" t="s">
        <v>1352</v>
      </c>
      <c r="B606" s="65" t="s">
        <v>2272</v>
      </c>
      <c r="C606" s="72">
        <v>0</v>
      </c>
      <c r="D606" s="72">
        <v>0</v>
      </c>
      <c r="E606" s="72">
        <v>0</v>
      </c>
      <c r="F606" s="72">
        <v>0</v>
      </c>
      <c r="G606" s="72">
        <v>0</v>
      </c>
      <c r="H606" s="72">
        <v>0</v>
      </c>
      <c r="X606" t="s">
        <v>2298</v>
      </c>
      <c r="Y606" s="30" t="s">
        <v>1352</v>
      </c>
      <c r="Z606" s="30" t="s">
        <v>506</v>
      </c>
      <c r="AA606" s="30" t="s">
        <v>1350</v>
      </c>
      <c r="AB606" s="30" t="s">
        <v>2088</v>
      </c>
      <c r="AC606" s="30" t="s">
        <v>508</v>
      </c>
    </row>
    <row r="607" spans="1:29" ht="51" hidden="1">
      <c r="A607" s="31" t="s">
        <v>2212</v>
      </c>
      <c r="B607" s="65" t="s">
        <v>2213</v>
      </c>
      <c r="C607" s="72">
        <v>0</v>
      </c>
      <c r="D607" s="72">
        <v>0</v>
      </c>
      <c r="E607" s="72">
        <v>0</v>
      </c>
      <c r="F607" s="72" t="s">
        <v>1022</v>
      </c>
      <c r="G607" s="72">
        <v>0</v>
      </c>
      <c r="H607" s="72" t="s">
        <v>1022</v>
      </c>
      <c r="X607" t="s">
        <v>2298</v>
      </c>
      <c r="Y607" s="30" t="s">
        <v>2212</v>
      </c>
      <c r="Z607" s="30" t="s">
        <v>506</v>
      </c>
      <c r="AA607" s="30" t="s">
        <v>1350</v>
      </c>
      <c r="AB607" s="30" t="s">
        <v>2088</v>
      </c>
      <c r="AC607" s="30" t="s">
        <v>508</v>
      </c>
    </row>
    <row r="608" spans="1:29" ht="38.25" hidden="1">
      <c r="A608" s="31" t="s">
        <v>2214</v>
      </c>
      <c r="B608" s="65" t="s">
        <v>2215</v>
      </c>
      <c r="C608" s="72">
        <v>0</v>
      </c>
      <c r="D608" s="72">
        <v>0</v>
      </c>
      <c r="E608" s="72">
        <v>0</v>
      </c>
      <c r="F608" s="72" t="s">
        <v>1022</v>
      </c>
      <c r="G608" s="72">
        <v>0</v>
      </c>
      <c r="H608" s="72" t="s">
        <v>1022</v>
      </c>
      <c r="X608" t="s">
        <v>2298</v>
      </c>
      <c r="Y608" s="30" t="s">
        <v>2214</v>
      </c>
      <c r="Z608" s="30" t="s">
        <v>506</v>
      </c>
      <c r="AA608" s="30" t="s">
        <v>1350</v>
      </c>
      <c r="AB608" s="30" t="s">
        <v>2088</v>
      </c>
      <c r="AC608" s="30" t="s">
        <v>508</v>
      </c>
    </row>
    <row r="609" spans="1:29" ht="25.5" hidden="1">
      <c r="A609" s="31" t="s">
        <v>2216</v>
      </c>
      <c r="B609" s="65" t="s">
        <v>2217</v>
      </c>
      <c r="C609" s="72">
        <v>0</v>
      </c>
      <c r="D609" s="72">
        <v>0</v>
      </c>
      <c r="E609" s="72">
        <v>0</v>
      </c>
      <c r="F609" s="72" t="s">
        <v>1022</v>
      </c>
      <c r="G609" s="72">
        <v>0</v>
      </c>
      <c r="H609" s="72" t="s">
        <v>1022</v>
      </c>
      <c r="X609" t="s">
        <v>2298</v>
      </c>
      <c r="Y609" s="30" t="s">
        <v>2216</v>
      </c>
      <c r="Z609" s="30" t="s">
        <v>506</v>
      </c>
      <c r="AA609" s="30" t="s">
        <v>1350</v>
      </c>
      <c r="AB609" s="30" t="s">
        <v>2088</v>
      </c>
      <c r="AC609" s="30" t="s">
        <v>508</v>
      </c>
    </row>
    <row r="610" spans="1:29" ht="25.5" hidden="1">
      <c r="A610" s="31" t="s">
        <v>1353</v>
      </c>
      <c r="B610" s="64" t="s">
        <v>1354</v>
      </c>
      <c r="C610" s="72">
        <v>0</v>
      </c>
      <c r="D610" s="72">
        <v>0</v>
      </c>
      <c r="E610" s="72" t="s">
        <v>1022</v>
      </c>
      <c r="F610" s="72">
        <v>0</v>
      </c>
      <c r="G610" s="72" t="s">
        <v>1022</v>
      </c>
      <c r="H610" s="72">
        <v>0</v>
      </c>
      <c r="X610" t="s">
        <v>2298</v>
      </c>
      <c r="Y610" s="30" t="s">
        <v>1353</v>
      </c>
      <c r="Z610" s="30" t="s">
        <v>506</v>
      </c>
      <c r="AA610" s="30" t="s">
        <v>1005</v>
      </c>
      <c r="AB610" s="30" t="s">
        <v>509</v>
      </c>
      <c r="AC610" s="30" t="s">
        <v>2087</v>
      </c>
    </row>
    <row r="611" spans="1:30" ht="25.5" hidden="1">
      <c r="A611" s="31" t="s">
        <v>1355</v>
      </c>
      <c r="B611" s="64" t="s">
        <v>1356</v>
      </c>
      <c r="C611" s="72">
        <v>0</v>
      </c>
      <c r="D611" s="72">
        <v>0</v>
      </c>
      <c r="E611" s="72" t="s">
        <v>1022</v>
      </c>
      <c r="F611" s="72">
        <v>0</v>
      </c>
      <c r="G611" s="72" t="s">
        <v>1022</v>
      </c>
      <c r="H611" s="72">
        <v>0</v>
      </c>
      <c r="X611" t="s">
        <v>2298</v>
      </c>
      <c r="Y611" s="30" t="s">
        <v>1355</v>
      </c>
      <c r="Z611" s="30" t="s">
        <v>506</v>
      </c>
      <c r="AA611" s="30" t="s">
        <v>1005</v>
      </c>
      <c r="AB611" s="30" t="s">
        <v>509</v>
      </c>
      <c r="AC611" s="30" t="s">
        <v>2087</v>
      </c>
      <c r="AD611">
        <f>AD612+AD613</f>
        <v>0</v>
      </c>
    </row>
    <row r="612" spans="1:29" ht="51" hidden="1">
      <c r="A612" s="31" t="s">
        <v>1357</v>
      </c>
      <c r="B612" s="65" t="s">
        <v>1358</v>
      </c>
      <c r="C612" s="72">
        <v>0</v>
      </c>
      <c r="D612" s="72">
        <v>0</v>
      </c>
      <c r="E612" s="72" t="s">
        <v>1022</v>
      </c>
      <c r="F612" s="72">
        <v>0</v>
      </c>
      <c r="G612" s="72" t="s">
        <v>1022</v>
      </c>
      <c r="H612" s="72">
        <v>0</v>
      </c>
      <c r="X612" t="s">
        <v>2298</v>
      </c>
      <c r="Y612" s="30" t="s">
        <v>1357</v>
      </c>
      <c r="Z612" s="30" t="s">
        <v>506</v>
      </c>
      <c r="AA612" s="30" t="s">
        <v>1355</v>
      </c>
      <c r="AB612" s="30" t="s">
        <v>509</v>
      </c>
      <c r="AC612" s="30" t="s">
        <v>2087</v>
      </c>
    </row>
    <row r="613" spans="1:29" ht="38.25" hidden="1">
      <c r="A613" s="31" t="s">
        <v>1359</v>
      </c>
      <c r="B613" s="65" t="s">
        <v>1360</v>
      </c>
      <c r="C613" s="72">
        <v>0</v>
      </c>
      <c r="D613" s="72">
        <v>0</v>
      </c>
      <c r="E613" s="72" t="s">
        <v>1022</v>
      </c>
      <c r="F613" s="72">
        <v>0</v>
      </c>
      <c r="G613" s="72" t="s">
        <v>1022</v>
      </c>
      <c r="H613" s="72">
        <v>0</v>
      </c>
      <c r="X613" t="s">
        <v>2298</v>
      </c>
      <c r="Y613" s="30" t="s">
        <v>1359</v>
      </c>
      <c r="Z613" s="30" t="s">
        <v>506</v>
      </c>
      <c r="AA613" s="30" t="s">
        <v>1355</v>
      </c>
      <c r="AB613" s="30" t="s">
        <v>509</v>
      </c>
      <c r="AC613" s="30" t="s">
        <v>2087</v>
      </c>
    </row>
    <row r="614" spans="1:30" ht="38.25" hidden="1">
      <c r="A614" s="31" t="s">
        <v>1361</v>
      </c>
      <c r="B614" s="63" t="s">
        <v>2273</v>
      </c>
      <c r="C614" s="72">
        <v>0</v>
      </c>
      <c r="D614" s="72">
        <v>0</v>
      </c>
      <c r="E614" s="72">
        <v>0</v>
      </c>
      <c r="F614" s="72">
        <v>0</v>
      </c>
      <c r="G614" s="72">
        <v>0</v>
      </c>
      <c r="H614" s="72">
        <v>0</v>
      </c>
      <c r="X614" t="s">
        <v>2298</v>
      </c>
      <c r="Y614" s="30" t="s">
        <v>1361</v>
      </c>
      <c r="Z614" s="30" t="s">
        <v>506</v>
      </c>
      <c r="AA614" s="30" t="s">
        <v>1004</v>
      </c>
      <c r="AB614" s="30" t="s">
        <v>2088</v>
      </c>
      <c r="AC614" s="30" t="s">
        <v>508</v>
      </c>
      <c r="AD614" t="e">
        <f>AD615+AD623</f>
        <v>#REF!</v>
      </c>
    </row>
    <row r="615" spans="1:30" ht="12.75" hidden="1">
      <c r="A615" s="31" t="s">
        <v>1362</v>
      </c>
      <c r="B615" s="64" t="s">
        <v>1363</v>
      </c>
      <c r="C615" s="72">
        <v>0</v>
      </c>
      <c r="D615" s="72">
        <v>0</v>
      </c>
      <c r="E615" s="72">
        <v>0</v>
      </c>
      <c r="F615" s="72">
        <v>0</v>
      </c>
      <c r="G615" s="72">
        <v>0</v>
      </c>
      <c r="H615" s="72">
        <v>0</v>
      </c>
      <c r="X615" t="s">
        <v>2298</v>
      </c>
      <c r="Y615" s="30" t="s">
        <v>1362</v>
      </c>
      <c r="Z615" s="30" t="s">
        <v>506</v>
      </c>
      <c r="AA615" s="30" t="s">
        <v>1361</v>
      </c>
      <c r="AB615" s="30" t="s">
        <v>509</v>
      </c>
      <c r="AC615" s="30" t="s">
        <v>508</v>
      </c>
      <c r="AD615" t="e">
        <f>#REF!+AD616+AD617+AD618+AD619+AD620+AD621+AD622</f>
        <v>#REF!</v>
      </c>
    </row>
    <row r="616" spans="1:29" ht="76.5" hidden="1">
      <c r="A616" s="31" t="s">
        <v>1364</v>
      </c>
      <c r="B616" s="65" t="s">
        <v>2274</v>
      </c>
      <c r="C616" s="72">
        <v>0</v>
      </c>
      <c r="D616" s="72">
        <v>0</v>
      </c>
      <c r="E616" s="72">
        <v>0</v>
      </c>
      <c r="F616" s="72">
        <v>0</v>
      </c>
      <c r="G616" s="72">
        <v>0</v>
      </c>
      <c r="H616" s="72">
        <v>0</v>
      </c>
      <c r="X616" t="s">
        <v>2298</v>
      </c>
      <c r="Y616" s="30" t="s">
        <v>1364</v>
      </c>
      <c r="Z616" s="30" t="s">
        <v>506</v>
      </c>
      <c r="AA616" s="30" t="s">
        <v>1362</v>
      </c>
      <c r="AB616" s="30" t="s">
        <v>2088</v>
      </c>
      <c r="AC616" s="30" t="s">
        <v>508</v>
      </c>
    </row>
    <row r="617" spans="1:29" ht="25.5" hidden="1">
      <c r="A617" s="31" t="s">
        <v>1365</v>
      </c>
      <c r="B617" s="65" t="s">
        <v>1366</v>
      </c>
      <c r="C617" s="72">
        <v>0</v>
      </c>
      <c r="D617" s="72">
        <v>0</v>
      </c>
      <c r="E617" s="72">
        <v>0</v>
      </c>
      <c r="F617" s="72">
        <v>0</v>
      </c>
      <c r="G617" s="72">
        <v>0</v>
      </c>
      <c r="H617" s="72">
        <v>0</v>
      </c>
      <c r="X617" t="s">
        <v>2298</v>
      </c>
      <c r="Y617" s="30" t="s">
        <v>1365</v>
      </c>
      <c r="Z617" s="30" t="s">
        <v>506</v>
      </c>
      <c r="AA617" s="30" t="s">
        <v>1362</v>
      </c>
      <c r="AB617" s="30" t="s">
        <v>507</v>
      </c>
      <c r="AC617" s="30" t="s">
        <v>508</v>
      </c>
    </row>
    <row r="618" spans="1:29" ht="12.75" hidden="1">
      <c r="A618" s="31" t="s">
        <v>1367</v>
      </c>
      <c r="B618" s="65" t="s">
        <v>1368</v>
      </c>
      <c r="C618" s="72">
        <v>0</v>
      </c>
      <c r="D618" s="72">
        <v>0</v>
      </c>
      <c r="E618" s="72">
        <v>0</v>
      </c>
      <c r="F618" s="72">
        <v>0</v>
      </c>
      <c r="G618" s="72">
        <v>0</v>
      </c>
      <c r="H618" s="72">
        <v>0</v>
      </c>
      <c r="X618" t="s">
        <v>2298</v>
      </c>
      <c r="Y618" s="30" t="s">
        <v>1367</v>
      </c>
      <c r="Z618" s="30" t="s">
        <v>506</v>
      </c>
      <c r="AA618" s="30" t="s">
        <v>1362</v>
      </c>
      <c r="AB618" s="30" t="s">
        <v>507</v>
      </c>
      <c r="AC618" s="30" t="s">
        <v>508</v>
      </c>
    </row>
    <row r="619" spans="1:29" ht="12.75" hidden="1">
      <c r="A619" s="31" t="s">
        <v>1369</v>
      </c>
      <c r="B619" s="65" t="s">
        <v>1370</v>
      </c>
      <c r="C619" s="72">
        <v>0</v>
      </c>
      <c r="D619" s="72">
        <v>0</v>
      </c>
      <c r="E619" s="72">
        <v>0</v>
      </c>
      <c r="F619" s="72">
        <v>0</v>
      </c>
      <c r="G619" s="72">
        <v>0</v>
      </c>
      <c r="H619" s="72">
        <v>0</v>
      </c>
      <c r="X619" t="s">
        <v>2298</v>
      </c>
      <c r="Y619" s="30" t="s">
        <v>1369</v>
      </c>
      <c r="Z619" s="30" t="s">
        <v>506</v>
      </c>
      <c r="AA619" s="30" t="s">
        <v>1362</v>
      </c>
      <c r="AB619" s="30" t="s">
        <v>507</v>
      </c>
      <c r="AC619" s="30" t="s">
        <v>508</v>
      </c>
    </row>
    <row r="620" spans="1:29" ht="25.5" hidden="1">
      <c r="A620" s="31" t="s">
        <v>1371</v>
      </c>
      <c r="B620" s="65" t="s">
        <v>1372</v>
      </c>
      <c r="C620" s="72">
        <v>0</v>
      </c>
      <c r="D620" s="72">
        <v>0</v>
      </c>
      <c r="E620" s="72">
        <v>0</v>
      </c>
      <c r="F620" s="72">
        <v>0</v>
      </c>
      <c r="G620" s="72">
        <v>0</v>
      </c>
      <c r="H620" s="72">
        <v>0</v>
      </c>
      <c r="X620" t="s">
        <v>2298</v>
      </c>
      <c r="Y620" s="30" t="s">
        <v>1371</v>
      </c>
      <c r="Z620" s="30" t="s">
        <v>506</v>
      </c>
      <c r="AA620" s="30" t="s">
        <v>1362</v>
      </c>
      <c r="AB620" s="30" t="s">
        <v>507</v>
      </c>
      <c r="AC620" s="30" t="s">
        <v>508</v>
      </c>
    </row>
    <row r="621" spans="1:29" ht="12.75" hidden="1">
      <c r="A621" s="31" t="s">
        <v>1373</v>
      </c>
      <c r="B621" s="65" t="s">
        <v>1374</v>
      </c>
      <c r="C621" s="72">
        <v>0</v>
      </c>
      <c r="D621" s="72">
        <v>0</v>
      </c>
      <c r="E621" s="72">
        <v>0</v>
      </c>
      <c r="F621" s="72">
        <v>0</v>
      </c>
      <c r="G621" s="72">
        <v>0</v>
      </c>
      <c r="H621" s="72">
        <v>0</v>
      </c>
      <c r="X621" t="s">
        <v>2298</v>
      </c>
      <c r="Y621" s="30" t="s">
        <v>1373</v>
      </c>
      <c r="Z621" s="30" t="s">
        <v>506</v>
      </c>
      <c r="AA621" s="30" t="s">
        <v>1362</v>
      </c>
      <c r="AB621" s="30" t="s">
        <v>507</v>
      </c>
      <c r="AC621" s="30" t="s">
        <v>508</v>
      </c>
    </row>
    <row r="622" spans="1:29" ht="12.75" hidden="1">
      <c r="A622" s="31" t="s">
        <v>1375</v>
      </c>
      <c r="B622" s="65" t="s">
        <v>1376</v>
      </c>
      <c r="C622" s="72">
        <v>0</v>
      </c>
      <c r="D622" s="72">
        <v>0</v>
      </c>
      <c r="E622" s="72">
        <v>0</v>
      </c>
      <c r="F622" s="72">
        <v>0</v>
      </c>
      <c r="G622" s="72">
        <v>0</v>
      </c>
      <c r="H622" s="72">
        <v>0</v>
      </c>
      <c r="X622" t="s">
        <v>2298</v>
      </c>
      <c r="Y622" s="30" t="s">
        <v>1375</v>
      </c>
      <c r="Z622" s="30" t="s">
        <v>506</v>
      </c>
      <c r="AA622" s="30" t="s">
        <v>1362</v>
      </c>
      <c r="AB622" s="30" t="s">
        <v>510</v>
      </c>
      <c r="AC622" s="30" t="s">
        <v>508</v>
      </c>
    </row>
    <row r="623" spans="1:29" ht="25.5" hidden="1">
      <c r="A623" s="31" t="s">
        <v>2218</v>
      </c>
      <c r="B623" s="64" t="s">
        <v>2219</v>
      </c>
      <c r="C623" s="72">
        <v>0</v>
      </c>
      <c r="D623" s="72">
        <v>0</v>
      </c>
      <c r="E623" s="72">
        <v>0</v>
      </c>
      <c r="F623" s="72" t="s">
        <v>1022</v>
      </c>
      <c r="G623" s="72">
        <v>0</v>
      </c>
      <c r="H623" s="72" t="s">
        <v>1022</v>
      </c>
      <c r="X623" t="s">
        <v>2298</v>
      </c>
      <c r="Y623" s="30" t="s">
        <v>2218</v>
      </c>
      <c r="Z623" s="30" t="s">
        <v>506</v>
      </c>
      <c r="AA623" s="30" t="s">
        <v>1361</v>
      </c>
      <c r="AB623" s="30" t="s">
        <v>2088</v>
      </c>
      <c r="AC623" s="30" t="s">
        <v>508</v>
      </c>
    </row>
    <row r="624" spans="1:30" ht="51" hidden="1">
      <c r="A624" s="31" t="s">
        <v>1377</v>
      </c>
      <c r="B624" s="63" t="s">
        <v>2275</v>
      </c>
      <c r="C624" s="72">
        <v>0</v>
      </c>
      <c r="D624" s="72">
        <v>0</v>
      </c>
      <c r="E624" s="72">
        <v>0</v>
      </c>
      <c r="F624" s="72">
        <v>0</v>
      </c>
      <c r="G624" s="72">
        <v>0</v>
      </c>
      <c r="H624" s="72">
        <v>0</v>
      </c>
      <c r="X624" t="s">
        <v>2298</v>
      </c>
      <c r="Y624" s="30" t="s">
        <v>1377</v>
      </c>
      <c r="Z624" s="30" t="s">
        <v>506</v>
      </c>
      <c r="AA624" s="30" t="s">
        <v>1004</v>
      </c>
      <c r="AB624" s="30" t="s">
        <v>2088</v>
      </c>
      <c r="AC624" s="30" t="s">
        <v>508</v>
      </c>
      <c r="AD624">
        <f>AD625+AD630</f>
        <v>0</v>
      </c>
    </row>
    <row r="625" spans="1:30" ht="38.25" hidden="1">
      <c r="A625" s="31" t="s">
        <v>2220</v>
      </c>
      <c r="B625" s="64" t="s">
        <v>2221</v>
      </c>
      <c r="C625" s="72">
        <v>0</v>
      </c>
      <c r="D625" s="72">
        <v>0</v>
      </c>
      <c r="E625" s="72">
        <v>0</v>
      </c>
      <c r="F625" s="72" t="s">
        <v>1022</v>
      </c>
      <c r="G625" s="72">
        <v>0</v>
      </c>
      <c r="H625" s="72" t="s">
        <v>1022</v>
      </c>
      <c r="X625" t="s">
        <v>2298</v>
      </c>
      <c r="Y625" s="30" t="s">
        <v>2220</v>
      </c>
      <c r="Z625" s="30" t="s">
        <v>506</v>
      </c>
      <c r="AA625" s="30" t="s">
        <v>1377</v>
      </c>
      <c r="AB625" s="30" t="s">
        <v>2088</v>
      </c>
      <c r="AC625" s="30" t="s">
        <v>508</v>
      </c>
      <c r="AD625">
        <f>AD626+AD627+AD628+AD629</f>
        <v>0</v>
      </c>
    </row>
    <row r="626" spans="1:29" ht="51" hidden="1">
      <c r="A626" s="31" t="s">
        <v>2222</v>
      </c>
      <c r="B626" s="65" t="s">
        <v>2223</v>
      </c>
      <c r="C626" s="72">
        <v>0</v>
      </c>
      <c r="D626" s="72">
        <v>0</v>
      </c>
      <c r="E626" s="72">
        <v>0</v>
      </c>
      <c r="F626" s="72" t="s">
        <v>1022</v>
      </c>
      <c r="G626" s="72">
        <v>0</v>
      </c>
      <c r="H626" s="72" t="s">
        <v>1022</v>
      </c>
      <c r="X626" t="s">
        <v>2298</v>
      </c>
      <c r="Y626" s="30" t="s">
        <v>2222</v>
      </c>
      <c r="Z626" s="30" t="s">
        <v>506</v>
      </c>
      <c r="AA626" s="30" t="s">
        <v>2220</v>
      </c>
      <c r="AB626" s="30" t="s">
        <v>2088</v>
      </c>
      <c r="AC626" s="30" t="s">
        <v>508</v>
      </c>
    </row>
    <row r="627" spans="1:29" ht="51" hidden="1">
      <c r="A627" s="31" t="s">
        <v>2224</v>
      </c>
      <c r="B627" s="65" t="s">
        <v>2225</v>
      </c>
      <c r="C627" s="72">
        <v>0</v>
      </c>
      <c r="D627" s="72">
        <v>0</v>
      </c>
      <c r="E627" s="72">
        <v>0</v>
      </c>
      <c r="F627" s="72" t="s">
        <v>1022</v>
      </c>
      <c r="G627" s="72">
        <v>0</v>
      </c>
      <c r="H627" s="72" t="s">
        <v>1022</v>
      </c>
      <c r="X627" t="s">
        <v>2298</v>
      </c>
      <c r="Y627" s="30" t="s">
        <v>2224</v>
      </c>
      <c r="Z627" s="30" t="s">
        <v>506</v>
      </c>
      <c r="AA627" s="30" t="s">
        <v>2220</v>
      </c>
      <c r="AB627" s="30" t="s">
        <v>2088</v>
      </c>
      <c r="AC627" s="30" t="s">
        <v>508</v>
      </c>
    </row>
    <row r="628" spans="1:29" ht="76.5" hidden="1">
      <c r="A628" s="31" t="s">
        <v>2226</v>
      </c>
      <c r="B628" s="65" t="s">
        <v>2227</v>
      </c>
      <c r="C628" s="72">
        <v>0</v>
      </c>
      <c r="D628" s="72">
        <v>0</v>
      </c>
      <c r="E628" s="72">
        <v>0</v>
      </c>
      <c r="F628" s="72" t="s">
        <v>1022</v>
      </c>
      <c r="G628" s="72">
        <v>0</v>
      </c>
      <c r="H628" s="72" t="s">
        <v>1022</v>
      </c>
      <c r="X628" t="s">
        <v>2298</v>
      </c>
      <c r="Y628" s="30" t="s">
        <v>2226</v>
      </c>
      <c r="Z628" s="30" t="s">
        <v>506</v>
      </c>
      <c r="AA628" s="30" t="s">
        <v>2220</v>
      </c>
      <c r="AB628" s="30" t="s">
        <v>2088</v>
      </c>
      <c r="AC628" s="30" t="s">
        <v>508</v>
      </c>
    </row>
    <row r="629" spans="1:29" ht="63.75" hidden="1">
      <c r="A629" s="31" t="s">
        <v>2228</v>
      </c>
      <c r="B629" s="65" t="s">
        <v>2229</v>
      </c>
      <c r="C629" s="72">
        <v>0</v>
      </c>
      <c r="D629" s="72">
        <v>0</v>
      </c>
      <c r="E629" s="72">
        <v>0</v>
      </c>
      <c r="F629" s="72" t="s">
        <v>1022</v>
      </c>
      <c r="G629" s="72">
        <v>0</v>
      </c>
      <c r="H629" s="72" t="s">
        <v>1022</v>
      </c>
      <c r="X629" t="s">
        <v>2298</v>
      </c>
      <c r="Y629" s="30" t="s">
        <v>2228</v>
      </c>
      <c r="Z629" s="30" t="s">
        <v>506</v>
      </c>
      <c r="AA629" s="30" t="s">
        <v>2220</v>
      </c>
      <c r="AB629" s="30" t="s">
        <v>2088</v>
      </c>
      <c r="AC629" s="30" t="s">
        <v>508</v>
      </c>
    </row>
    <row r="630" spans="1:30" ht="38.25" hidden="1">
      <c r="A630" s="31" t="s">
        <v>2230</v>
      </c>
      <c r="B630" s="64" t="s">
        <v>2231</v>
      </c>
      <c r="C630" s="72">
        <v>0</v>
      </c>
      <c r="D630" s="72">
        <v>0</v>
      </c>
      <c r="E630" s="72">
        <v>0</v>
      </c>
      <c r="F630" s="72" t="s">
        <v>1022</v>
      </c>
      <c r="G630" s="72">
        <v>0</v>
      </c>
      <c r="H630" s="72" t="s">
        <v>1022</v>
      </c>
      <c r="X630" t="s">
        <v>2298</v>
      </c>
      <c r="Y630" s="30" t="s">
        <v>2230</v>
      </c>
      <c r="Z630" s="30" t="s">
        <v>506</v>
      </c>
      <c r="AA630" s="30" t="s">
        <v>1377</v>
      </c>
      <c r="AB630" s="30" t="s">
        <v>2088</v>
      </c>
      <c r="AC630" s="30" t="s">
        <v>508</v>
      </c>
      <c r="AD630">
        <f>AD631+AD632</f>
        <v>0</v>
      </c>
    </row>
    <row r="631" spans="1:29" ht="51" hidden="1">
      <c r="A631" s="31" t="s">
        <v>2232</v>
      </c>
      <c r="B631" s="65" t="s">
        <v>2287</v>
      </c>
      <c r="C631" s="72">
        <v>0</v>
      </c>
      <c r="D631" s="72">
        <v>0</v>
      </c>
      <c r="E631" s="72">
        <v>0</v>
      </c>
      <c r="F631" s="72" t="s">
        <v>1022</v>
      </c>
      <c r="G631" s="72">
        <v>0</v>
      </c>
      <c r="H631" s="72" t="s">
        <v>1022</v>
      </c>
      <c r="X631" t="s">
        <v>2298</v>
      </c>
      <c r="Y631" s="30" t="s">
        <v>2232</v>
      </c>
      <c r="Z631" s="30" t="s">
        <v>506</v>
      </c>
      <c r="AA631" s="30" t="s">
        <v>2230</v>
      </c>
      <c r="AB631" s="30" t="s">
        <v>2088</v>
      </c>
      <c r="AC631" s="30" t="s">
        <v>508</v>
      </c>
    </row>
    <row r="632" spans="1:29" ht="38.25" hidden="1">
      <c r="A632" s="31" t="s">
        <v>2233</v>
      </c>
      <c r="B632" s="65" t="s">
        <v>2234</v>
      </c>
      <c r="C632" s="72">
        <v>0</v>
      </c>
      <c r="D632" s="72">
        <v>0</v>
      </c>
      <c r="E632" s="72">
        <v>0</v>
      </c>
      <c r="F632" s="72" t="s">
        <v>1022</v>
      </c>
      <c r="G632" s="72">
        <v>0</v>
      </c>
      <c r="H632" s="72" t="s">
        <v>1022</v>
      </c>
      <c r="X632" t="s">
        <v>2298</v>
      </c>
      <c r="Y632" s="30" t="s">
        <v>2233</v>
      </c>
      <c r="Z632" s="30" t="s">
        <v>506</v>
      </c>
      <c r="AA632" s="30" t="s">
        <v>2230</v>
      </c>
      <c r="AB632" s="30" t="s">
        <v>2088</v>
      </c>
      <c r="AC632" s="30" t="s">
        <v>508</v>
      </c>
    </row>
    <row r="633" spans="1:29" ht="25.5" hidden="1">
      <c r="A633" s="31" t="s">
        <v>1378</v>
      </c>
      <c r="B633" s="63" t="s">
        <v>2276</v>
      </c>
      <c r="C633" s="72">
        <v>0</v>
      </c>
      <c r="D633" s="72">
        <v>0</v>
      </c>
      <c r="E633" s="72">
        <v>0</v>
      </c>
      <c r="F633" s="72">
        <v>0</v>
      </c>
      <c r="G633" s="72">
        <v>0</v>
      </c>
      <c r="H633" s="72">
        <v>0</v>
      </c>
      <c r="X633" t="s">
        <v>2298</v>
      </c>
      <c r="Y633" s="30" t="s">
        <v>1378</v>
      </c>
      <c r="Z633" s="30" t="s">
        <v>506</v>
      </c>
      <c r="AA633" s="30" t="s">
        <v>1004</v>
      </c>
      <c r="AB633" s="30" t="s">
        <v>2088</v>
      </c>
      <c r="AC633" s="30" t="s">
        <v>508</v>
      </c>
    </row>
    <row r="634" spans="1:30" ht="12.75" hidden="1">
      <c r="A634" s="31" t="s">
        <v>1379</v>
      </c>
      <c r="B634" s="63" t="s">
        <v>1380</v>
      </c>
      <c r="C634" s="72">
        <v>0</v>
      </c>
      <c r="D634" s="72">
        <v>0</v>
      </c>
      <c r="E634" s="72">
        <v>0</v>
      </c>
      <c r="F634" s="72">
        <v>0</v>
      </c>
      <c r="G634" s="72">
        <v>0</v>
      </c>
      <c r="H634" s="72">
        <v>0</v>
      </c>
      <c r="X634" t="s">
        <v>2298</v>
      </c>
      <c r="Y634" s="30" t="s">
        <v>1379</v>
      </c>
      <c r="Z634" s="30" t="s">
        <v>506</v>
      </c>
      <c r="AA634" s="30" t="s">
        <v>1004</v>
      </c>
      <c r="AB634" s="30" t="s">
        <v>507</v>
      </c>
      <c r="AC634" s="30" t="s">
        <v>508</v>
      </c>
      <c r="AD634" t="e">
        <f>AD635+#REF!+AD645</f>
        <v>#REF!</v>
      </c>
    </row>
    <row r="635" spans="1:30" ht="12.75" hidden="1">
      <c r="A635" s="31" t="s">
        <v>1381</v>
      </c>
      <c r="B635" s="64" t="s">
        <v>1382</v>
      </c>
      <c r="C635" s="72">
        <v>0</v>
      </c>
      <c r="D635" s="72">
        <v>0</v>
      </c>
      <c r="E635" s="72">
        <v>0</v>
      </c>
      <c r="F635" s="72">
        <v>0</v>
      </c>
      <c r="G635" s="72">
        <v>0</v>
      </c>
      <c r="H635" s="72">
        <v>0</v>
      </c>
      <c r="X635" t="s">
        <v>2298</v>
      </c>
      <c r="Y635" s="30" t="s">
        <v>1381</v>
      </c>
      <c r="Z635" s="30" t="s">
        <v>506</v>
      </c>
      <c r="AA635" s="30" t="s">
        <v>1379</v>
      </c>
      <c r="AB635" s="30" t="s">
        <v>507</v>
      </c>
      <c r="AC635" s="30" t="s">
        <v>508</v>
      </c>
      <c r="AD635">
        <f>AD636+AD637+AD638+AD639+AD640+AD641+AD642+AD643+AD644</f>
        <v>0</v>
      </c>
    </row>
    <row r="636" spans="1:29" ht="25.5" hidden="1">
      <c r="A636" s="31" t="s">
        <v>1383</v>
      </c>
      <c r="B636" s="65" t="s">
        <v>1384</v>
      </c>
      <c r="C636" s="72">
        <v>0</v>
      </c>
      <c r="D636" s="72">
        <v>0</v>
      </c>
      <c r="E636" s="72">
        <v>0</v>
      </c>
      <c r="F636" s="72">
        <v>0</v>
      </c>
      <c r="G636" s="72">
        <v>0</v>
      </c>
      <c r="H636" s="72">
        <v>0</v>
      </c>
      <c r="X636" t="s">
        <v>2298</v>
      </c>
      <c r="Y636" s="30" t="s">
        <v>1383</v>
      </c>
      <c r="Z636" s="30" t="s">
        <v>506</v>
      </c>
      <c r="AA636" s="30" t="s">
        <v>1381</v>
      </c>
      <c r="AB636" s="30" t="s">
        <v>507</v>
      </c>
      <c r="AC636" s="30" t="s">
        <v>508</v>
      </c>
    </row>
    <row r="637" spans="1:29" ht="25.5" hidden="1">
      <c r="A637" s="31" t="s">
        <v>1385</v>
      </c>
      <c r="B637" s="65" t="s">
        <v>1386</v>
      </c>
      <c r="C637" s="72">
        <v>0</v>
      </c>
      <c r="D637" s="72">
        <v>0</v>
      </c>
      <c r="E637" s="72">
        <v>0</v>
      </c>
      <c r="F637" s="72">
        <v>0</v>
      </c>
      <c r="G637" s="72">
        <v>0</v>
      </c>
      <c r="H637" s="72">
        <v>0</v>
      </c>
      <c r="X637" t="s">
        <v>2298</v>
      </c>
      <c r="Y637" s="30" t="s">
        <v>1385</v>
      </c>
      <c r="Z637" s="30" t="s">
        <v>506</v>
      </c>
      <c r="AA637" s="30" t="s">
        <v>1381</v>
      </c>
      <c r="AB637" s="30" t="s">
        <v>507</v>
      </c>
      <c r="AC637" s="30" t="s">
        <v>508</v>
      </c>
    </row>
    <row r="638" spans="1:29" ht="25.5" hidden="1">
      <c r="A638" s="31" t="s">
        <v>1387</v>
      </c>
      <c r="B638" s="65" t="s">
        <v>1388</v>
      </c>
      <c r="C638" s="72">
        <v>0</v>
      </c>
      <c r="D638" s="72">
        <v>0</v>
      </c>
      <c r="E638" s="72">
        <v>0</v>
      </c>
      <c r="F638" s="72">
        <v>0</v>
      </c>
      <c r="G638" s="72">
        <v>0</v>
      </c>
      <c r="H638" s="72">
        <v>0</v>
      </c>
      <c r="X638" t="s">
        <v>2298</v>
      </c>
      <c r="Y638" s="30" t="s">
        <v>1387</v>
      </c>
      <c r="Z638" s="30" t="s">
        <v>506</v>
      </c>
      <c r="AA638" s="30" t="s">
        <v>1381</v>
      </c>
      <c r="AB638" s="30" t="s">
        <v>507</v>
      </c>
      <c r="AC638" s="30" t="s">
        <v>508</v>
      </c>
    </row>
    <row r="639" spans="1:29" ht="25.5" hidden="1">
      <c r="A639" s="31" t="s">
        <v>1389</v>
      </c>
      <c r="B639" s="65" t="s">
        <v>1390</v>
      </c>
      <c r="C639" s="72">
        <v>0</v>
      </c>
      <c r="D639" s="72">
        <v>0</v>
      </c>
      <c r="E639" s="72">
        <v>0</v>
      </c>
      <c r="F639" s="72">
        <v>0</v>
      </c>
      <c r="G639" s="72">
        <v>0</v>
      </c>
      <c r="H639" s="72">
        <v>0</v>
      </c>
      <c r="X639" t="s">
        <v>2298</v>
      </c>
      <c r="Y639" s="30" t="s">
        <v>1389</v>
      </c>
      <c r="Z639" s="30" t="s">
        <v>506</v>
      </c>
      <c r="AA639" s="30" t="s">
        <v>1381</v>
      </c>
      <c r="AB639" s="30" t="s">
        <v>507</v>
      </c>
      <c r="AC639" s="30" t="s">
        <v>508</v>
      </c>
    </row>
    <row r="640" spans="1:29" ht="25.5" hidden="1">
      <c r="A640" s="31" t="s">
        <v>1391</v>
      </c>
      <c r="B640" s="65" t="s">
        <v>1392</v>
      </c>
      <c r="C640" s="72">
        <v>0</v>
      </c>
      <c r="D640" s="72">
        <v>0</v>
      </c>
      <c r="E640" s="72">
        <v>0</v>
      </c>
      <c r="F640" s="72">
        <v>0</v>
      </c>
      <c r="G640" s="72">
        <v>0</v>
      </c>
      <c r="H640" s="72">
        <v>0</v>
      </c>
      <c r="X640" t="s">
        <v>2298</v>
      </c>
      <c r="Y640" s="30" t="s">
        <v>1391</v>
      </c>
      <c r="Z640" s="30" t="s">
        <v>506</v>
      </c>
      <c r="AA640" s="30" t="s">
        <v>1381</v>
      </c>
      <c r="AB640" s="30" t="s">
        <v>507</v>
      </c>
      <c r="AC640" s="30" t="s">
        <v>508</v>
      </c>
    </row>
    <row r="641" spans="1:29" ht="25.5" hidden="1">
      <c r="A641" s="31" t="s">
        <v>1393</v>
      </c>
      <c r="B641" s="65" t="s">
        <v>1394</v>
      </c>
      <c r="C641" s="72">
        <v>0</v>
      </c>
      <c r="D641" s="72">
        <v>0</v>
      </c>
      <c r="E641" s="72">
        <v>0</v>
      </c>
      <c r="F641" s="72">
        <v>0</v>
      </c>
      <c r="G641" s="72">
        <v>0</v>
      </c>
      <c r="H641" s="72">
        <v>0</v>
      </c>
      <c r="X641" t="s">
        <v>2298</v>
      </c>
      <c r="Y641" s="30" t="s">
        <v>1393</v>
      </c>
      <c r="Z641" s="30" t="s">
        <v>506</v>
      </c>
      <c r="AA641" s="30" t="s">
        <v>1381</v>
      </c>
      <c r="AB641" s="30" t="s">
        <v>507</v>
      </c>
      <c r="AC641" s="30" t="s">
        <v>508</v>
      </c>
    </row>
    <row r="642" spans="1:29" ht="25.5" hidden="1">
      <c r="A642" s="31" t="s">
        <v>1395</v>
      </c>
      <c r="B642" s="65" t="s">
        <v>1162</v>
      </c>
      <c r="C642" s="72">
        <v>0</v>
      </c>
      <c r="D642" s="72">
        <v>0</v>
      </c>
      <c r="E642" s="72">
        <v>0</v>
      </c>
      <c r="F642" s="72">
        <v>0</v>
      </c>
      <c r="G642" s="72">
        <v>0</v>
      </c>
      <c r="H642" s="72">
        <v>0</v>
      </c>
      <c r="X642" t="s">
        <v>2298</v>
      </c>
      <c r="Y642" s="30" t="s">
        <v>1395</v>
      </c>
      <c r="Z642" s="30" t="s">
        <v>506</v>
      </c>
      <c r="AA642" s="30" t="s">
        <v>1381</v>
      </c>
      <c r="AB642" s="30" t="s">
        <v>507</v>
      </c>
      <c r="AC642" s="30" t="s">
        <v>508</v>
      </c>
    </row>
    <row r="643" spans="1:29" ht="25.5" hidden="1">
      <c r="A643" s="31" t="s">
        <v>1163</v>
      </c>
      <c r="B643" s="65" t="s">
        <v>1164</v>
      </c>
      <c r="C643" s="72">
        <v>0</v>
      </c>
      <c r="D643" s="72">
        <v>0</v>
      </c>
      <c r="E643" s="72">
        <v>0</v>
      </c>
      <c r="F643" s="72">
        <v>0</v>
      </c>
      <c r="G643" s="72">
        <v>0</v>
      </c>
      <c r="H643" s="72">
        <v>0</v>
      </c>
      <c r="X643" t="s">
        <v>2298</v>
      </c>
      <c r="Y643" s="30" t="s">
        <v>1163</v>
      </c>
      <c r="Z643" s="30" t="s">
        <v>506</v>
      </c>
      <c r="AA643" s="30" t="s">
        <v>1381</v>
      </c>
      <c r="AB643" s="30" t="s">
        <v>507</v>
      </c>
      <c r="AC643" s="30" t="s">
        <v>508</v>
      </c>
    </row>
    <row r="644" spans="1:29" ht="25.5" hidden="1">
      <c r="A644" s="31" t="s">
        <v>1165</v>
      </c>
      <c r="B644" s="65" t="s">
        <v>1166</v>
      </c>
      <c r="C644" s="72">
        <v>0</v>
      </c>
      <c r="D644" s="72">
        <v>0</v>
      </c>
      <c r="E644" s="72">
        <v>0</v>
      </c>
      <c r="F644" s="72">
        <v>0</v>
      </c>
      <c r="G644" s="72">
        <v>0</v>
      </c>
      <c r="H644" s="72">
        <v>0</v>
      </c>
      <c r="X644" t="s">
        <v>2298</v>
      </c>
      <c r="Y644" s="30" t="s">
        <v>1165</v>
      </c>
      <c r="Z644" s="30" t="s">
        <v>506</v>
      </c>
      <c r="AA644" s="30" t="s">
        <v>1381</v>
      </c>
      <c r="AB644" s="30" t="s">
        <v>507</v>
      </c>
      <c r="AC644" s="30" t="s">
        <v>508</v>
      </c>
    </row>
    <row r="645" spans="1:29" ht="25.5" hidden="1">
      <c r="A645" s="31" t="s">
        <v>1167</v>
      </c>
      <c r="B645" s="64" t="s">
        <v>2277</v>
      </c>
      <c r="C645" s="72">
        <v>0</v>
      </c>
      <c r="D645" s="72">
        <v>0</v>
      </c>
      <c r="E645" s="72">
        <v>0</v>
      </c>
      <c r="F645" s="72">
        <v>0</v>
      </c>
      <c r="G645" s="72">
        <v>0</v>
      </c>
      <c r="H645" s="72">
        <v>0</v>
      </c>
      <c r="X645" t="s">
        <v>2298</v>
      </c>
      <c r="Y645" s="30" t="s">
        <v>1167</v>
      </c>
      <c r="Z645" s="30" t="s">
        <v>506</v>
      </c>
      <c r="AA645" s="30" t="s">
        <v>1379</v>
      </c>
      <c r="AB645" s="30" t="s">
        <v>2088</v>
      </c>
      <c r="AC645" s="30" t="s">
        <v>508</v>
      </c>
    </row>
    <row r="646" spans="1:30" ht="25.5" hidden="1">
      <c r="A646" s="31" t="s">
        <v>1168</v>
      </c>
      <c r="B646" s="63" t="s">
        <v>2278</v>
      </c>
      <c r="C646" s="72">
        <v>0</v>
      </c>
      <c r="D646" s="72">
        <v>0</v>
      </c>
      <c r="E646" s="72">
        <v>0</v>
      </c>
      <c r="F646" s="72">
        <v>0</v>
      </c>
      <c r="G646" s="72">
        <v>0</v>
      </c>
      <c r="H646" s="72">
        <v>0</v>
      </c>
      <c r="X646" t="s">
        <v>2298</v>
      </c>
      <c r="Y646" s="30" t="s">
        <v>1168</v>
      </c>
      <c r="Z646" s="30" t="s">
        <v>506</v>
      </c>
      <c r="AA646" s="30" t="s">
        <v>1004</v>
      </c>
      <c r="AB646" s="30" t="s">
        <v>2088</v>
      </c>
      <c r="AC646" s="30" t="s">
        <v>508</v>
      </c>
      <c r="AD646" t="e">
        <f>AD647+#REF!+AD648+#REF!+AD649+AD650+#REF!+AD651</f>
        <v>#REF!</v>
      </c>
    </row>
    <row r="647" spans="1:29" ht="12.75" hidden="1">
      <c r="A647" s="31" t="s">
        <v>1169</v>
      </c>
      <c r="B647" s="64" t="s">
        <v>1170</v>
      </c>
      <c r="C647" s="72">
        <v>0</v>
      </c>
      <c r="D647" s="72">
        <v>0</v>
      </c>
      <c r="E647" s="72" t="s">
        <v>1022</v>
      </c>
      <c r="F647" s="72">
        <v>0</v>
      </c>
      <c r="G647" s="72" t="s">
        <v>1022</v>
      </c>
      <c r="H647" s="72">
        <v>0</v>
      </c>
      <c r="X647" t="s">
        <v>2298</v>
      </c>
      <c r="Y647" s="30" t="s">
        <v>1169</v>
      </c>
      <c r="Z647" s="30" t="s">
        <v>506</v>
      </c>
      <c r="AA647" s="30" t="s">
        <v>1168</v>
      </c>
      <c r="AB647" s="30" t="s">
        <v>509</v>
      </c>
      <c r="AC647" s="30" t="s">
        <v>2087</v>
      </c>
    </row>
    <row r="648" spans="1:29" ht="25.5" hidden="1">
      <c r="A648" s="31" t="s">
        <v>1171</v>
      </c>
      <c r="B648" s="64" t="s">
        <v>2279</v>
      </c>
      <c r="C648" s="72">
        <v>0</v>
      </c>
      <c r="D648" s="72">
        <v>0</v>
      </c>
      <c r="E648" s="72">
        <v>0</v>
      </c>
      <c r="F648" s="72">
        <v>0</v>
      </c>
      <c r="G648" s="72">
        <v>0</v>
      </c>
      <c r="H648" s="72">
        <v>0</v>
      </c>
      <c r="X648" t="s">
        <v>2298</v>
      </c>
      <c r="Y648" s="30" t="s">
        <v>1171</v>
      </c>
      <c r="Z648" s="30" t="s">
        <v>506</v>
      </c>
      <c r="AA648" s="30" t="s">
        <v>1168</v>
      </c>
      <c r="AB648" s="30" t="s">
        <v>2088</v>
      </c>
      <c r="AC648" s="30" t="s">
        <v>508</v>
      </c>
    </row>
    <row r="649" spans="1:29" ht="63.75" hidden="1">
      <c r="A649" s="31" t="s">
        <v>1172</v>
      </c>
      <c r="B649" s="64" t="s">
        <v>2280</v>
      </c>
      <c r="C649" s="72">
        <v>0</v>
      </c>
      <c r="D649" s="72">
        <v>0</v>
      </c>
      <c r="E649" s="72">
        <v>0</v>
      </c>
      <c r="F649" s="72">
        <v>0</v>
      </c>
      <c r="G649" s="72">
        <v>0</v>
      </c>
      <c r="H649" s="72">
        <v>0</v>
      </c>
      <c r="X649" t="s">
        <v>2298</v>
      </c>
      <c r="Y649" s="30" t="s">
        <v>1172</v>
      </c>
      <c r="Z649" s="30" t="s">
        <v>506</v>
      </c>
      <c r="AA649" s="30" t="s">
        <v>1168</v>
      </c>
      <c r="AB649" s="30" t="s">
        <v>2088</v>
      </c>
      <c r="AC649" s="30" t="s">
        <v>508</v>
      </c>
    </row>
    <row r="650" spans="1:29" ht="25.5" hidden="1">
      <c r="A650" s="31" t="s">
        <v>1173</v>
      </c>
      <c r="B650" s="64" t="s">
        <v>1174</v>
      </c>
      <c r="C650" s="72">
        <v>0</v>
      </c>
      <c r="D650" s="72">
        <v>0</v>
      </c>
      <c r="E650" s="72">
        <v>0</v>
      </c>
      <c r="F650" s="72">
        <v>0</v>
      </c>
      <c r="G650" s="72">
        <v>0</v>
      </c>
      <c r="H650" s="72">
        <v>0</v>
      </c>
      <c r="X650" t="s">
        <v>2298</v>
      </c>
      <c r="Y650" s="30" t="s">
        <v>1173</v>
      </c>
      <c r="Z650" s="30" t="s">
        <v>506</v>
      </c>
      <c r="AA650" s="30" t="s">
        <v>1168</v>
      </c>
      <c r="AB650" s="30" t="s">
        <v>509</v>
      </c>
      <c r="AC650" s="30" t="s">
        <v>508</v>
      </c>
    </row>
    <row r="651" spans="1:29" ht="38.25" hidden="1">
      <c r="A651" s="31" t="s">
        <v>1175</v>
      </c>
      <c r="B651" s="64" t="s">
        <v>2281</v>
      </c>
      <c r="C651" s="72">
        <v>0</v>
      </c>
      <c r="D651" s="72">
        <v>0</v>
      </c>
      <c r="E651" s="72">
        <v>0</v>
      </c>
      <c r="F651" s="72">
        <v>0</v>
      </c>
      <c r="G651" s="72">
        <v>0</v>
      </c>
      <c r="H651" s="72">
        <v>0</v>
      </c>
      <c r="X651" t="s">
        <v>2298</v>
      </c>
      <c r="Y651" s="30" t="s">
        <v>1175</v>
      </c>
      <c r="Z651" s="30" t="s">
        <v>506</v>
      </c>
      <c r="AA651" s="30" t="s">
        <v>1168</v>
      </c>
      <c r="AB651" s="30" t="s">
        <v>2088</v>
      </c>
      <c r="AC651" s="30" t="s">
        <v>508</v>
      </c>
    </row>
    <row r="652" spans="1:30" ht="25.5" hidden="1">
      <c r="A652" s="31" t="s">
        <v>1176</v>
      </c>
      <c r="B652" s="63" t="s">
        <v>1177</v>
      </c>
      <c r="C652" s="72">
        <v>0</v>
      </c>
      <c r="D652" s="72">
        <v>0</v>
      </c>
      <c r="E652" s="72" t="s">
        <v>1022</v>
      </c>
      <c r="F652" s="72">
        <v>0</v>
      </c>
      <c r="G652" s="72" t="s">
        <v>1022</v>
      </c>
      <c r="H652" s="72">
        <v>0</v>
      </c>
      <c r="X652" t="s">
        <v>2298</v>
      </c>
      <c r="Y652" s="30" t="s">
        <v>1176</v>
      </c>
      <c r="Z652" s="30" t="s">
        <v>506</v>
      </c>
      <c r="AA652" s="30" t="s">
        <v>1004</v>
      </c>
      <c r="AB652" s="30" t="s">
        <v>509</v>
      </c>
      <c r="AC652" s="30" t="s">
        <v>2087</v>
      </c>
      <c r="AD652">
        <f>AD653+AD654+AD655</f>
        <v>0</v>
      </c>
    </row>
    <row r="653" spans="1:29" ht="12.75" hidden="1">
      <c r="A653" s="31" t="s">
        <v>1178</v>
      </c>
      <c r="B653" s="64" t="s">
        <v>1179</v>
      </c>
      <c r="C653" s="72">
        <v>0</v>
      </c>
      <c r="D653" s="72">
        <v>0</v>
      </c>
      <c r="E653" s="72" t="s">
        <v>1022</v>
      </c>
      <c r="F653" s="72">
        <v>0</v>
      </c>
      <c r="G653" s="72" t="s">
        <v>1022</v>
      </c>
      <c r="H653" s="72">
        <v>0</v>
      </c>
      <c r="X653" t="s">
        <v>2298</v>
      </c>
      <c r="Y653" s="30" t="s">
        <v>1178</v>
      </c>
      <c r="Z653" s="30" t="s">
        <v>506</v>
      </c>
      <c r="AA653" s="30" t="s">
        <v>1176</v>
      </c>
      <c r="AB653" s="30" t="s">
        <v>507</v>
      </c>
      <c r="AC653" s="30" t="s">
        <v>2087</v>
      </c>
    </row>
    <row r="654" spans="1:29" ht="38.25" hidden="1">
      <c r="A654" s="31" t="s">
        <v>246</v>
      </c>
      <c r="B654" s="64" t="s">
        <v>247</v>
      </c>
      <c r="C654" s="72">
        <v>0</v>
      </c>
      <c r="D654" s="72">
        <v>0</v>
      </c>
      <c r="E654" s="72" t="s">
        <v>1022</v>
      </c>
      <c r="F654" s="72">
        <v>0</v>
      </c>
      <c r="G654" s="72" t="s">
        <v>1022</v>
      </c>
      <c r="H654" s="72">
        <v>0</v>
      </c>
      <c r="X654" t="s">
        <v>2298</v>
      </c>
      <c r="Y654" s="30" t="s">
        <v>246</v>
      </c>
      <c r="Z654" s="30" t="s">
        <v>506</v>
      </c>
      <c r="AA654" s="30" t="s">
        <v>1176</v>
      </c>
      <c r="AB654" s="30" t="s">
        <v>507</v>
      </c>
      <c r="AC654" s="30" t="s">
        <v>2087</v>
      </c>
    </row>
    <row r="655" spans="1:29" ht="25.5" hidden="1">
      <c r="A655" s="31" t="s">
        <v>248</v>
      </c>
      <c r="B655" s="64" t="s">
        <v>249</v>
      </c>
      <c r="C655" s="72">
        <v>0</v>
      </c>
      <c r="D655" s="72">
        <v>0</v>
      </c>
      <c r="E655" s="72" t="s">
        <v>1022</v>
      </c>
      <c r="F655" s="72">
        <v>0</v>
      </c>
      <c r="G655" s="72" t="s">
        <v>1022</v>
      </c>
      <c r="H655" s="72">
        <v>0</v>
      </c>
      <c r="X655" t="s">
        <v>2298</v>
      </c>
      <c r="Y655" s="30" t="s">
        <v>248</v>
      </c>
      <c r="Z655" s="30" t="s">
        <v>506</v>
      </c>
      <c r="AA655" s="30" t="s">
        <v>1176</v>
      </c>
      <c r="AB655" s="30" t="s">
        <v>507</v>
      </c>
      <c r="AC655" s="30" t="s">
        <v>2087</v>
      </c>
    </row>
    <row r="656" spans="1:30" ht="25.5" hidden="1">
      <c r="A656" s="31" t="s">
        <v>250</v>
      </c>
      <c r="B656" s="63" t="s">
        <v>457</v>
      </c>
      <c r="C656" s="72">
        <v>0</v>
      </c>
      <c r="D656" s="72">
        <v>0</v>
      </c>
      <c r="E656" s="72" t="s">
        <v>1022</v>
      </c>
      <c r="F656" s="72">
        <v>0</v>
      </c>
      <c r="G656" s="72" t="s">
        <v>1022</v>
      </c>
      <c r="H656" s="72">
        <v>0</v>
      </c>
      <c r="X656" t="s">
        <v>2298</v>
      </c>
      <c r="Y656" s="30" t="s">
        <v>250</v>
      </c>
      <c r="Z656" s="30" t="s">
        <v>506</v>
      </c>
      <c r="AA656" s="30" t="s">
        <v>1004</v>
      </c>
      <c r="AB656" s="30" t="s">
        <v>509</v>
      </c>
      <c r="AC656" s="30" t="s">
        <v>2087</v>
      </c>
      <c r="AD656">
        <f>AD657+AD660</f>
        <v>0</v>
      </c>
    </row>
    <row r="657" spans="1:30" ht="25.5" hidden="1">
      <c r="A657" s="31" t="s">
        <v>458</v>
      </c>
      <c r="B657" s="64" t="s">
        <v>459</v>
      </c>
      <c r="C657" s="72">
        <v>0</v>
      </c>
      <c r="D657" s="72">
        <v>0</v>
      </c>
      <c r="E657" s="72" t="s">
        <v>1022</v>
      </c>
      <c r="F657" s="72">
        <v>0</v>
      </c>
      <c r="G657" s="72" t="s">
        <v>1022</v>
      </c>
      <c r="H657" s="72">
        <v>0</v>
      </c>
      <c r="X657" t="s">
        <v>2298</v>
      </c>
      <c r="Y657" s="30" t="s">
        <v>458</v>
      </c>
      <c r="Z657" s="30" t="s">
        <v>506</v>
      </c>
      <c r="AA657" s="30" t="s">
        <v>250</v>
      </c>
      <c r="AB657" s="30" t="s">
        <v>507</v>
      </c>
      <c r="AC657" s="30" t="s">
        <v>2087</v>
      </c>
      <c r="AD657">
        <f>AD658+AD659</f>
        <v>0</v>
      </c>
    </row>
    <row r="658" spans="1:29" ht="25.5" hidden="1">
      <c r="A658" s="31" t="s">
        <v>460</v>
      </c>
      <c r="B658" s="65" t="s">
        <v>461</v>
      </c>
      <c r="C658" s="72">
        <v>0</v>
      </c>
      <c r="D658" s="72">
        <v>0</v>
      </c>
      <c r="E658" s="72" t="s">
        <v>1022</v>
      </c>
      <c r="F658" s="72">
        <v>0</v>
      </c>
      <c r="G658" s="72" t="s">
        <v>1022</v>
      </c>
      <c r="H658" s="72">
        <v>0</v>
      </c>
      <c r="X658" t="s">
        <v>2298</v>
      </c>
      <c r="Y658" s="30" t="s">
        <v>460</v>
      </c>
      <c r="Z658" s="30" t="s">
        <v>506</v>
      </c>
      <c r="AA658" s="30" t="s">
        <v>458</v>
      </c>
      <c r="AB658" s="30" t="s">
        <v>507</v>
      </c>
      <c r="AC658" s="30" t="s">
        <v>2087</v>
      </c>
    </row>
    <row r="659" spans="1:29" ht="25.5" hidden="1">
      <c r="A659" s="31" t="s">
        <v>462</v>
      </c>
      <c r="B659" s="65" t="s">
        <v>463</v>
      </c>
      <c r="C659" s="72">
        <v>0</v>
      </c>
      <c r="D659" s="72">
        <v>0</v>
      </c>
      <c r="E659" s="72" t="s">
        <v>1022</v>
      </c>
      <c r="F659" s="72">
        <v>0</v>
      </c>
      <c r="G659" s="72" t="s">
        <v>1022</v>
      </c>
      <c r="H659" s="72">
        <v>0</v>
      </c>
      <c r="X659" t="s">
        <v>2298</v>
      </c>
      <c r="Y659" s="30" t="s">
        <v>462</v>
      </c>
      <c r="Z659" s="30" t="s">
        <v>506</v>
      </c>
      <c r="AA659" s="30" t="s">
        <v>458</v>
      </c>
      <c r="AB659" s="30" t="s">
        <v>507</v>
      </c>
      <c r="AC659" s="30" t="s">
        <v>2087</v>
      </c>
    </row>
    <row r="660" spans="1:30" ht="25.5" hidden="1">
      <c r="A660" s="31" t="s">
        <v>464</v>
      </c>
      <c r="B660" s="64" t="s">
        <v>465</v>
      </c>
      <c r="C660" s="72">
        <v>0</v>
      </c>
      <c r="D660" s="72">
        <v>0</v>
      </c>
      <c r="E660" s="72" t="s">
        <v>1022</v>
      </c>
      <c r="F660" s="72">
        <v>0</v>
      </c>
      <c r="G660" s="72" t="s">
        <v>1022</v>
      </c>
      <c r="H660" s="72">
        <v>0</v>
      </c>
      <c r="X660" t="s">
        <v>2298</v>
      </c>
      <c r="Y660" s="30" t="s">
        <v>464</v>
      </c>
      <c r="Z660" s="30" t="s">
        <v>506</v>
      </c>
      <c r="AA660" s="30" t="s">
        <v>250</v>
      </c>
      <c r="AB660" s="30" t="s">
        <v>507</v>
      </c>
      <c r="AC660" s="30" t="s">
        <v>2087</v>
      </c>
      <c r="AD660">
        <f>AD661+AD662</f>
        <v>0</v>
      </c>
    </row>
    <row r="661" spans="1:29" ht="38.25" hidden="1">
      <c r="A661" s="31" t="s">
        <v>466</v>
      </c>
      <c r="B661" s="65" t="s">
        <v>467</v>
      </c>
      <c r="C661" s="72">
        <v>0</v>
      </c>
      <c r="D661" s="72">
        <v>0</v>
      </c>
      <c r="E661" s="72" t="s">
        <v>1022</v>
      </c>
      <c r="F661" s="72">
        <v>0</v>
      </c>
      <c r="G661" s="72" t="s">
        <v>1022</v>
      </c>
      <c r="H661" s="72">
        <v>0</v>
      </c>
      <c r="X661" t="s">
        <v>2298</v>
      </c>
      <c r="Y661" s="30" t="s">
        <v>466</v>
      </c>
      <c r="Z661" s="30" t="s">
        <v>506</v>
      </c>
      <c r="AA661" s="30" t="s">
        <v>464</v>
      </c>
      <c r="AB661" s="30" t="s">
        <v>507</v>
      </c>
      <c r="AC661" s="30" t="s">
        <v>2087</v>
      </c>
    </row>
    <row r="662" spans="1:29" ht="38.25" hidden="1">
      <c r="A662" s="31" t="s">
        <v>468</v>
      </c>
      <c r="B662" s="65" t="s">
        <v>469</v>
      </c>
      <c r="C662" s="72">
        <v>0</v>
      </c>
      <c r="D662" s="72">
        <v>0</v>
      </c>
      <c r="E662" s="72" t="s">
        <v>1022</v>
      </c>
      <c r="F662" s="72">
        <v>0</v>
      </c>
      <c r="G662" s="72" t="s">
        <v>1022</v>
      </c>
      <c r="H662" s="72">
        <v>0</v>
      </c>
      <c r="X662" t="s">
        <v>2298</v>
      </c>
      <c r="Y662" s="30" t="s">
        <v>468</v>
      </c>
      <c r="Z662" s="30" t="s">
        <v>506</v>
      </c>
      <c r="AA662" s="30" t="s">
        <v>464</v>
      </c>
      <c r="AB662" s="30" t="s">
        <v>507</v>
      </c>
      <c r="AC662" s="30" t="s">
        <v>2087</v>
      </c>
    </row>
    <row r="663" spans="1:30" ht="25.5" hidden="1">
      <c r="A663" s="31" t="s">
        <v>470</v>
      </c>
      <c r="B663" s="63" t="s">
        <v>471</v>
      </c>
      <c r="C663" s="72">
        <v>0</v>
      </c>
      <c r="D663" s="72">
        <v>0</v>
      </c>
      <c r="E663" s="72" t="s">
        <v>1022</v>
      </c>
      <c r="F663" s="72">
        <v>0</v>
      </c>
      <c r="G663" s="72" t="s">
        <v>1022</v>
      </c>
      <c r="H663" s="72">
        <v>0</v>
      </c>
      <c r="X663" t="s">
        <v>2298</v>
      </c>
      <c r="Y663" s="30" t="s">
        <v>470</v>
      </c>
      <c r="Z663" s="30" t="s">
        <v>506</v>
      </c>
      <c r="AA663" s="30" t="s">
        <v>1004</v>
      </c>
      <c r="AB663" s="30" t="s">
        <v>509</v>
      </c>
      <c r="AC663" s="30" t="s">
        <v>2087</v>
      </c>
      <c r="AD663">
        <f>AD664+AD665+AD666</f>
        <v>0</v>
      </c>
    </row>
    <row r="664" spans="1:29" ht="12.75" hidden="1">
      <c r="A664" s="31" t="s">
        <v>472</v>
      </c>
      <c r="B664" s="64" t="s">
        <v>473</v>
      </c>
      <c r="C664" s="72">
        <v>0</v>
      </c>
      <c r="D664" s="72">
        <v>0</v>
      </c>
      <c r="E664" s="72" t="s">
        <v>1022</v>
      </c>
      <c r="F664" s="72">
        <v>0</v>
      </c>
      <c r="G664" s="72" t="s">
        <v>1022</v>
      </c>
      <c r="H664" s="72">
        <v>0</v>
      </c>
      <c r="X664" t="s">
        <v>2298</v>
      </c>
      <c r="Y664" s="30" t="s">
        <v>472</v>
      </c>
      <c r="Z664" s="30" t="s">
        <v>506</v>
      </c>
      <c r="AA664" s="30" t="s">
        <v>470</v>
      </c>
      <c r="AB664" s="30" t="s">
        <v>507</v>
      </c>
      <c r="AC664" s="30" t="s">
        <v>2087</v>
      </c>
    </row>
    <row r="665" spans="1:29" ht="12.75" hidden="1">
      <c r="A665" s="31" t="s">
        <v>474</v>
      </c>
      <c r="B665" s="64" t="s">
        <v>475</v>
      </c>
      <c r="C665" s="72">
        <v>0</v>
      </c>
      <c r="D665" s="72">
        <v>0</v>
      </c>
      <c r="E665" s="72" t="s">
        <v>1022</v>
      </c>
      <c r="F665" s="72">
        <v>0</v>
      </c>
      <c r="G665" s="72" t="s">
        <v>1022</v>
      </c>
      <c r="H665" s="72">
        <v>0</v>
      </c>
      <c r="X665" t="s">
        <v>2298</v>
      </c>
      <c r="Y665" s="30" t="s">
        <v>474</v>
      </c>
      <c r="Z665" s="30" t="s">
        <v>506</v>
      </c>
      <c r="AA665" s="30" t="s">
        <v>470</v>
      </c>
      <c r="AB665" s="30" t="s">
        <v>509</v>
      </c>
      <c r="AC665" s="30" t="s">
        <v>2087</v>
      </c>
    </row>
    <row r="666" spans="1:29" ht="25.5" hidden="1">
      <c r="A666" s="31" t="s">
        <v>476</v>
      </c>
      <c r="B666" s="64" t="s">
        <v>477</v>
      </c>
      <c r="C666" s="72">
        <v>0</v>
      </c>
      <c r="D666" s="72">
        <v>0</v>
      </c>
      <c r="E666" s="72" t="s">
        <v>1022</v>
      </c>
      <c r="F666" s="72">
        <v>0</v>
      </c>
      <c r="G666" s="72" t="s">
        <v>1022</v>
      </c>
      <c r="H666" s="72">
        <v>0</v>
      </c>
      <c r="X666" t="s">
        <v>2298</v>
      </c>
      <c r="Y666" s="30" t="s">
        <v>476</v>
      </c>
      <c r="Z666" s="30" t="s">
        <v>506</v>
      </c>
      <c r="AA666" s="30" t="s">
        <v>470</v>
      </c>
      <c r="AB666" s="30" t="s">
        <v>507</v>
      </c>
      <c r="AC666" s="30" t="s">
        <v>2087</v>
      </c>
    </row>
    <row r="667" spans="1:30" ht="12.75" hidden="1">
      <c r="A667" s="31" t="s">
        <v>478</v>
      </c>
      <c r="B667" s="62" t="s">
        <v>2235</v>
      </c>
      <c r="C667" s="72">
        <v>0</v>
      </c>
      <c r="D667" s="72">
        <v>0</v>
      </c>
      <c r="E667" s="72">
        <v>0</v>
      </c>
      <c r="F667" s="72">
        <v>0</v>
      </c>
      <c r="G667" s="72">
        <v>0</v>
      </c>
      <c r="H667" s="72">
        <v>0</v>
      </c>
      <c r="X667" t="s">
        <v>2298</v>
      </c>
      <c r="Y667" s="30" t="s">
        <v>478</v>
      </c>
      <c r="Z667" s="30" t="s">
        <v>506</v>
      </c>
      <c r="AA667" s="30" t="s">
        <v>1002</v>
      </c>
      <c r="AB667" s="30" t="s">
        <v>507</v>
      </c>
      <c r="AC667" s="30" t="s">
        <v>508</v>
      </c>
      <c r="AD667" t="e">
        <f>#REF!+AD668+#REF!+AD675+#REF!+AD681+AD692+#REF!+AD697+AD705+AD710</f>
        <v>#REF!</v>
      </c>
    </row>
    <row r="668" spans="1:30" ht="38.25" hidden="1">
      <c r="A668" s="31" t="s">
        <v>479</v>
      </c>
      <c r="B668" s="63" t="s">
        <v>2282</v>
      </c>
      <c r="C668" s="72">
        <v>0</v>
      </c>
      <c r="D668" s="72">
        <v>0</v>
      </c>
      <c r="E668" s="72">
        <v>0</v>
      </c>
      <c r="F668" s="72">
        <v>0</v>
      </c>
      <c r="G668" s="72">
        <v>0</v>
      </c>
      <c r="H668" s="72">
        <v>0</v>
      </c>
      <c r="X668" t="s">
        <v>2298</v>
      </c>
      <c r="Y668" s="30" t="s">
        <v>479</v>
      </c>
      <c r="Z668" s="30" t="s">
        <v>506</v>
      </c>
      <c r="AA668" s="30" t="s">
        <v>478</v>
      </c>
      <c r="AB668" s="30" t="s">
        <v>2088</v>
      </c>
      <c r="AC668" s="30" t="s">
        <v>508</v>
      </c>
      <c r="AD668">
        <f>AD669+AD672</f>
        <v>0</v>
      </c>
    </row>
    <row r="669" spans="1:30" ht="25.5" hidden="1">
      <c r="A669" s="31" t="s">
        <v>480</v>
      </c>
      <c r="B669" s="64" t="s">
        <v>481</v>
      </c>
      <c r="C669" s="72">
        <v>0</v>
      </c>
      <c r="D669" s="72">
        <v>0</v>
      </c>
      <c r="E669" s="72" t="s">
        <v>1022</v>
      </c>
      <c r="F669" s="72">
        <v>0</v>
      </c>
      <c r="G669" s="72" t="s">
        <v>1022</v>
      </c>
      <c r="H669" s="72">
        <v>0</v>
      </c>
      <c r="X669" t="s">
        <v>2298</v>
      </c>
      <c r="Y669" s="30" t="s">
        <v>480</v>
      </c>
      <c r="Z669" s="30" t="s">
        <v>506</v>
      </c>
      <c r="AA669" s="30" t="s">
        <v>479</v>
      </c>
      <c r="AB669" s="30" t="s">
        <v>507</v>
      </c>
      <c r="AC669" s="30" t="s">
        <v>2087</v>
      </c>
      <c r="AD669">
        <f>AD670+AD671</f>
        <v>0</v>
      </c>
    </row>
    <row r="670" spans="1:29" ht="12.75" hidden="1">
      <c r="A670" s="31" t="s">
        <v>482</v>
      </c>
      <c r="B670" s="65" t="s">
        <v>483</v>
      </c>
      <c r="C670" s="72">
        <v>0</v>
      </c>
      <c r="D670" s="72">
        <v>0</v>
      </c>
      <c r="E670" s="72" t="s">
        <v>1022</v>
      </c>
      <c r="F670" s="72">
        <v>0</v>
      </c>
      <c r="G670" s="72" t="s">
        <v>1022</v>
      </c>
      <c r="H670" s="72">
        <v>0</v>
      </c>
      <c r="X670" t="s">
        <v>2298</v>
      </c>
      <c r="Y670" s="30" t="s">
        <v>482</v>
      </c>
      <c r="Z670" s="30" t="s">
        <v>506</v>
      </c>
      <c r="AA670" s="30" t="s">
        <v>480</v>
      </c>
      <c r="AB670" s="30" t="s">
        <v>507</v>
      </c>
      <c r="AC670" s="30" t="s">
        <v>2087</v>
      </c>
    </row>
    <row r="671" spans="1:29" ht="12.75" hidden="1">
      <c r="A671" s="31" t="s">
        <v>484</v>
      </c>
      <c r="B671" s="65" t="s">
        <v>485</v>
      </c>
      <c r="C671" s="72">
        <v>0</v>
      </c>
      <c r="D671" s="72">
        <v>0</v>
      </c>
      <c r="E671" s="72" t="s">
        <v>1022</v>
      </c>
      <c r="F671" s="72">
        <v>0</v>
      </c>
      <c r="G671" s="72" t="s">
        <v>1022</v>
      </c>
      <c r="H671" s="72">
        <v>0</v>
      </c>
      <c r="X671" t="s">
        <v>2298</v>
      </c>
      <c r="Y671" s="30" t="s">
        <v>484</v>
      </c>
      <c r="Z671" s="30" t="s">
        <v>506</v>
      </c>
      <c r="AA671" s="30" t="s">
        <v>480</v>
      </c>
      <c r="AB671" s="30" t="s">
        <v>507</v>
      </c>
      <c r="AC671" s="30" t="s">
        <v>2087</v>
      </c>
    </row>
    <row r="672" spans="1:30" ht="25.5" hidden="1">
      <c r="A672" s="31" t="s">
        <v>486</v>
      </c>
      <c r="B672" s="64" t="s">
        <v>487</v>
      </c>
      <c r="C672" s="72">
        <v>0</v>
      </c>
      <c r="D672" s="72">
        <v>0</v>
      </c>
      <c r="E672" s="72" t="s">
        <v>1022</v>
      </c>
      <c r="F672" s="72">
        <v>0</v>
      </c>
      <c r="G672" s="72" t="s">
        <v>1022</v>
      </c>
      <c r="H672" s="72">
        <v>0</v>
      </c>
      <c r="X672" t="s">
        <v>2298</v>
      </c>
      <c r="Y672" s="30" t="s">
        <v>486</v>
      </c>
      <c r="Z672" s="30" t="s">
        <v>506</v>
      </c>
      <c r="AA672" s="30" t="s">
        <v>479</v>
      </c>
      <c r="AB672" s="30" t="s">
        <v>507</v>
      </c>
      <c r="AC672" s="30" t="s">
        <v>2087</v>
      </c>
      <c r="AD672">
        <f>AD673+AD674</f>
        <v>0</v>
      </c>
    </row>
    <row r="673" spans="1:29" ht="12.75" hidden="1">
      <c r="A673" s="31" t="s">
        <v>488</v>
      </c>
      <c r="B673" s="65" t="s">
        <v>483</v>
      </c>
      <c r="C673" s="72">
        <v>0</v>
      </c>
      <c r="D673" s="72">
        <v>0</v>
      </c>
      <c r="E673" s="72" t="s">
        <v>1022</v>
      </c>
      <c r="F673" s="72">
        <v>0</v>
      </c>
      <c r="G673" s="72" t="s">
        <v>1022</v>
      </c>
      <c r="H673" s="72">
        <v>0</v>
      </c>
      <c r="X673" t="s">
        <v>2298</v>
      </c>
      <c r="Y673" s="30" t="s">
        <v>488</v>
      </c>
      <c r="Z673" s="30" t="s">
        <v>506</v>
      </c>
      <c r="AA673" s="30" t="s">
        <v>486</v>
      </c>
      <c r="AB673" s="30" t="s">
        <v>507</v>
      </c>
      <c r="AC673" s="30" t="s">
        <v>2087</v>
      </c>
    </row>
    <row r="674" spans="1:29" ht="12.75" hidden="1">
      <c r="A674" s="31" t="s">
        <v>489</v>
      </c>
      <c r="B674" s="65" t="s">
        <v>485</v>
      </c>
      <c r="C674" s="72">
        <v>0</v>
      </c>
      <c r="D674" s="72">
        <v>0</v>
      </c>
      <c r="E674" s="72" t="s">
        <v>1022</v>
      </c>
      <c r="F674" s="72">
        <v>0</v>
      </c>
      <c r="G674" s="72" t="s">
        <v>1022</v>
      </c>
      <c r="H674" s="72">
        <v>0</v>
      </c>
      <c r="X674" t="s">
        <v>2298</v>
      </c>
      <c r="Y674" s="30" t="s">
        <v>489</v>
      </c>
      <c r="Z674" s="30" t="s">
        <v>506</v>
      </c>
      <c r="AA674" s="30" t="s">
        <v>486</v>
      </c>
      <c r="AB674" s="30" t="s">
        <v>507</v>
      </c>
      <c r="AC674" s="30" t="s">
        <v>2087</v>
      </c>
    </row>
    <row r="675" spans="1:30" ht="25.5" hidden="1">
      <c r="A675" s="31" t="s">
        <v>490</v>
      </c>
      <c r="B675" s="63" t="s">
        <v>2283</v>
      </c>
      <c r="C675" s="72">
        <v>0</v>
      </c>
      <c r="D675" s="72">
        <v>0</v>
      </c>
      <c r="E675" s="72">
        <v>0</v>
      </c>
      <c r="F675" s="72">
        <v>0</v>
      </c>
      <c r="G675" s="72">
        <v>0</v>
      </c>
      <c r="H675" s="72">
        <v>0</v>
      </c>
      <c r="X675" t="s">
        <v>2298</v>
      </c>
      <c r="Y675" s="30" t="s">
        <v>490</v>
      </c>
      <c r="Z675" s="30" t="s">
        <v>506</v>
      </c>
      <c r="AA675" s="30" t="s">
        <v>478</v>
      </c>
      <c r="AB675" s="30" t="s">
        <v>2088</v>
      </c>
      <c r="AC675" s="30" t="s">
        <v>508</v>
      </c>
      <c r="AD675">
        <f>AD676+AD677+AD678+AD679+AD680</f>
        <v>0</v>
      </c>
    </row>
    <row r="676" spans="1:29" ht="12.75" hidden="1">
      <c r="A676" s="31" t="s">
        <v>491</v>
      </c>
      <c r="B676" s="64" t="s">
        <v>492</v>
      </c>
      <c r="C676" s="72">
        <v>0</v>
      </c>
      <c r="D676" s="72">
        <v>0</v>
      </c>
      <c r="E676" s="72" t="s">
        <v>1022</v>
      </c>
      <c r="F676" s="72">
        <v>0</v>
      </c>
      <c r="G676" s="72" t="s">
        <v>1022</v>
      </c>
      <c r="H676" s="72">
        <v>0</v>
      </c>
      <c r="X676" t="s">
        <v>2298</v>
      </c>
      <c r="Y676" s="30" t="s">
        <v>491</v>
      </c>
      <c r="Z676" s="30" t="s">
        <v>506</v>
      </c>
      <c r="AA676" s="30" t="s">
        <v>490</v>
      </c>
      <c r="AB676" s="30" t="s">
        <v>507</v>
      </c>
      <c r="AC676" s="30" t="s">
        <v>2087</v>
      </c>
    </row>
    <row r="677" spans="1:29" ht="12.75" hidden="1">
      <c r="A677" s="31" t="s">
        <v>493</v>
      </c>
      <c r="B677" s="64" t="s">
        <v>494</v>
      </c>
      <c r="C677" s="72">
        <v>0</v>
      </c>
      <c r="D677" s="72">
        <v>0</v>
      </c>
      <c r="E677" s="72" t="s">
        <v>1022</v>
      </c>
      <c r="F677" s="72">
        <v>0</v>
      </c>
      <c r="G677" s="72" t="s">
        <v>1022</v>
      </c>
      <c r="H677" s="72">
        <v>0</v>
      </c>
      <c r="X677" t="s">
        <v>2298</v>
      </c>
      <c r="Y677" s="30" t="s">
        <v>493</v>
      </c>
      <c r="Z677" s="30" t="s">
        <v>506</v>
      </c>
      <c r="AA677" s="30" t="s">
        <v>490</v>
      </c>
      <c r="AB677" s="30" t="s">
        <v>507</v>
      </c>
      <c r="AC677" s="30" t="s">
        <v>2087</v>
      </c>
    </row>
    <row r="678" spans="1:29" ht="12.75" hidden="1">
      <c r="A678" s="31" t="s">
        <v>495</v>
      </c>
      <c r="B678" s="64" t="s">
        <v>290</v>
      </c>
      <c r="C678" s="72">
        <v>0</v>
      </c>
      <c r="D678" s="72">
        <v>0</v>
      </c>
      <c r="E678" s="72" t="s">
        <v>1022</v>
      </c>
      <c r="F678" s="72">
        <v>0</v>
      </c>
      <c r="G678" s="72" t="s">
        <v>1022</v>
      </c>
      <c r="H678" s="72">
        <v>0</v>
      </c>
      <c r="X678" t="s">
        <v>2298</v>
      </c>
      <c r="Y678" s="30" t="s">
        <v>495</v>
      </c>
      <c r="Z678" s="30" t="s">
        <v>506</v>
      </c>
      <c r="AA678" s="30" t="s">
        <v>490</v>
      </c>
      <c r="AB678" s="30" t="s">
        <v>507</v>
      </c>
      <c r="AC678" s="30" t="s">
        <v>2087</v>
      </c>
    </row>
    <row r="679" spans="1:29" ht="12.75" hidden="1">
      <c r="A679" s="31" t="s">
        <v>291</v>
      </c>
      <c r="B679" s="64" t="s">
        <v>292</v>
      </c>
      <c r="C679" s="72">
        <v>0</v>
      </c>
      <c r="D679" s="72">
        <v>0</v>
      </c>
      <c r="E679" s="72" t="s">
        <v>1022</v>
      </c>
      <c r="F679" s="72">
        <v>0</v>
      </c>
      <c r="G679" s="72" t="s">
        <v>1022</v>
      </c>
      <c r="H679" s="72">
        <v>0</v>
      </c>
      <c r="X679" t="s">
        <v>2298</v>
      </c>
      <c r="Y679" s="30" t="s">
        <v>291</v>
      </c>
      <c r="Z679" s="30" t="s">
        <v>506</v>
      </c>
      <c r="AA679" s="30" t="s">
        <v>490</v>
      </c>
      <c r="AB679" s="30" t="s">
        <v>507</v>
      </c>
      <c r="AC679" s="30" t="s">
        <v>2087</v>
      </c>
    </row>
    <row r="680" spans="1:29" ht="12.75" hidden="1">
      <c r="A680" s="31" t="s">
        <v>293</v>
      </c>
      <c r="B680" s="64" t="s">
        <v>294</v>
      </c>
      <c r="C680" s="72">
        <v>0</v>
      </c>
      <c r="D680" s="72">
        <v>0</v>
      </c>
      <c r="E680" s="72" t="s">
        <v>1022</v>
      </c>
      <c r="F680" s="72">
        <v>0</v>
      </c>
      <c r="G680" s="72" t="s">
        <v>1022</v>
      </c>
      <c r="H680" s="72">
        <v>0</v>
      </c>
      <c r="X680" t="s">
        <v>2298</v>
      </c>
      <c r="Y680" s="30" t="s">
        <v>293</v>
      </c>
      <c r="Z680" s="30" t="s">
        <v>506</v>
      </c>
      <c r="AA680" s="30" t="s">
        <v>490</v>
      </c>
      <c r="AB680" s="30" t="s">
        <v>507</v>
      </c>
      <c r="AC680" s="30" t="s">
        <v>2087</v>
      </c>
    </row>
    <row r="681" spans="1:30" ht="25.5" hidden="1">
      <c r="A681" s="31" t="s">
        <v>295</v>
      </c>
      <c r="B681" s="63" t="s">
        <v>2284</v>
      </c>
      <c r="C681" s="72">
        <v>0</v>
      </c>
      <c r="D681" s="72">
        <v>0</v>
      </c>
      <c r="E681" s="72">
        <v>0</v>
      </c>
      <c r="F681" s="72">
        <v>0</v>
      </c>
      <c r="G681" s="72">
        <v>0</v>
      </c>
      <c r="H681" s="72">
        <v>0</v>
      </c>
      <c r="X681" t="s">
        <v>2298</v>
      </c>
      <c r="Y681" s="30" t="s">
        <v>295</v>
      </c>
      <c r="Z681" s="30" t="s">
        <v>506</v>
      </c>
      <c r="AA681" s="30" t="s">
        <v>478</v>
      </c>
      <c r="AB681" s="30" t="s">
        <v>2088</v>
      </c>
      <c r="AC681" s="30" t="s">
        <v>508</v>
      </c>
      <c r="AD681">
        <f>AD682+AD688</f>
        <v>0</v>
      </c>
    </row>
    <row r="682" spans="1:30" ht="25.5" hidden="1">
      <c r="A682" s="31" t="s">
        <v>296</v>
      </c>
      <c r="B682" s="64" t="s">
        <v>297</v>
      </c>
      <c r="C682" s="72">
        <v>0</v>
      </c>
      <c r="D682" s="72">
        <v>0</v>
      </c>
      <c r="E682" s="72" t="s">
        <v>1022</v>
      </c>
      <c r="F682" s="72">
        <v>0</v>
      </c>
      <c r="G682" s="72" t="s">
        <v>1022</v>
      </c>
      <c r="H682" s="72">
        <v>0</v>
      </c>
      <c r="X682" t="s">
        <v>2298</v>
      </c>
      <c r="Y682" s="30" t="s">
        <v>296</v>
      </c>
      <c r="Z682" s="30" t="s">
        <v>506</v>
      </c>
      <c r="AA682" s="30" t="s">
        <v>295</v>
      </c>
      <c r="AB682" s="30" t="s">
        <v>507</v>
      </c>
      <c r="AC682" s="30" t="s">
        <v>2087</v>
      </c>
      <c r="AD682">
        <f>AD683+AD684+AD685+AD686+AD687</f>
        <v>0</v>
      </c>
    </row>
    <row r="683" spans="1:29" ht="25.5" hidden="1">
      <c r="A683" s="31" t="s">
        <v>298</v>
      </c>
      <c r="B683" s="65" t="s">
        <v>299</v>
      </c>
      <c r="C683" s="72">
        <v>0</v>
      </c>
      <c r="D683" s="72">
        <v>0</v>
      </c>
      <c r="E683" s="72" t="s">
        <v>1022</v>
      </c>
      <c r="F683" s="72">
        <v>0</v>
      </c>
      <c r="G683" s="72" t="s">
        <v>1022</v>
      </c>
      <c r="H683" s="72">
        <v>0</v>
      </c>
      <c r="X683" t="s">
        <v>2298</v>
      </c>
      <c r="Y683" s="30" t="s">
        <v>298</v>
      </c>
      <c r="Z683" s="30" t="s">
        <v>506</v>
      </c>
      <c r="AA683" s="30" t="s">
        <v>296</v>
      </c>
      <c r="AB683" s="30" t="s">
        <v>507</v>
      </c>
      <c r="AC683" s="30" t="s">
        <v>2087</v>
      </c>
    </row>
    <row r="684" spans="1:29" ht="25.5" hidden="1">
      <c r="A684" s="31" t="s">
        <v>300</v>
      </c>
      <c r="B684" s="65" t="s">
        <v>301</v>
      </c>
      <c r="C684" s="72">
        <v>0</v>
      </c>
      <c r="D684" s="72">
        <v>0</v>
      </c>
      <c r="E684" s="72" t="s">
        <v>1022</v>
      </c>
      <c r="F684" s="72">
        <v>0</v>
      </c>
      <c r="G684" s="72" t="s">
        <v>1022</v>
      </c>
      <c r="H684" s="72">
        <v>0</v>
      </c>
      <c r="X684" t="s">
        <v>2298</v>
      </c>
      <c r="Y684" s="30" t="s">
        <v>300</v>
      </c>
      <c r="Z684" s="30" t="s">
        <v>506</v>
      </c>
      <c r="AA684" s="30" t="s">
        <v>296</v>
      </c>
      <c r="AB684" s="30" t="s">
        <v>507</v>
      </c>
      <c r="AC684" s="30" t="s">
        <v>2087</v>
      </c>
    </row>
    <row r="685" spans="1:29" ht="25.5" hidden="1">
      <c r="A685" s="31" t="s">
        <v>302</v>
      </c>
      <c r="B685" s="65" t="s">
        <v>303</v>
      </c>
      <c r="C685" s="72">
        <v>0</v>
      </c>
      <c r="D685" s="72">
        <v>0</v>
      </c>
      <c r="E685" s="72" t="s">
        <v>1022</v>
      </c>
      <c r="F685" s="72">
        <v>0</v>
      </c>
      <c r="G685" s="72" t="s">
        <v>1022</v>
      </c>
      <c r="H685" s="72">
        <v>0</v>
      </c>
      <c r="X685" t="s">
        <v>2298</v>
      </c>
      <c r="Y685" s="30" t="s">
        <v>302</v>
      </c>
      <c r="Z685" s="30" t="s">
        <v>506</v>
      </c>
      <c r="AA685" s="30" t="s">
        <v>296</v>
      </c>
      <c r="AB685" s="30" t="s">
        <v>507</v>
      </c>
      <c r="AC685" s="30" t="s">
        <v>2087</v>
      </c>
    </row>
    <row r="686" spans="1:29" ht="25.5" hidden="1">
      <c r="A686" s="31" t="s">
        <v>304</v>
      </c>
      <c r="B686" s="65" t="s">
        <v>305</v>
      </c>
      <c r="C686" s="72">
        <v>0</v>
      </c>
      <c r="D686" s="72">
        <v>0</v>
      </c>
      <c r="E686" s="72" t="s">
        <v>1022</v>
      </c>
      <c r="F686" s="72">
        <v>0</v>
      </c>
      <c r="G686" s="72" t="s">
        <v>1022</v>
      </c>
      <c r="H686" s="72">
        <v>0</v>
      </c>
      <c r="X686" t="s">
        <v>2298</v>
      </c>
      <c r="Y686" s="30" t="s">
        <v>304</v>
      </c>
      <c r="Z686" s="30" t="s">
        <v>506</v>
      </c>
      <c r="AA686" s="30" t="s">
        <v>296</v>
      </c>
      <c r="AB686" s="30" t="s">
        <v>507</v>
      </c>
      <c r="AC686" s="30" t="s">
        <v>2087</v>
      </c>
    </row>
    <row r="687" spans="1:29" ht="12.75" hidden="1">
      <c r="A687" s="31" t="s">
        <v>306</v>
      </c>
      <c r="B687" s="65" t="s">
        <v>307</v>
      </c>
      <c r="C687" s="72">
        <v>0</v>
      </c>
      <c r="D687" s="72">
        <v>0</v>
      </c>
      <c r="E687" s="72" t="s">
        <v>1022</v>
      </c>
      <c r="F687" s="72">
        <v>0</v>
      </c>
      <c r="G687" s="72" t="s">
        <v>1022</v>
      </c>
      <c r="H687" s="72">
        <v>0</v>
      </c>
      <c r="X687" t="s">
        <v>2298</v>
      </c>
      <c r="Y687" s="30" t="s">
        <v>306</v>
      </c>
      <c r="Z687" s="30" t="s">
        <v>506</v>
      </c>
      <c r="AA687" s="30" t="s">
        <v>296</v>
      </c>
      <c r="AB687" s="30" t="s">
        <v>507</v>
      </c>
      <c r="AC687" s="30" t="s">
        <v>2087</v>
      </c>
    </row>
    <row r="688" spans="1:30" ht="12.75" hidden="1">
      <c r="A688" s="31" t="s">
        <v>308</v>
      </c>
      <c r="B688" s="64" t="s">
        <v>309</v>
      </c>
      <c r="C688" s="72">
        <v>0</v>
      </c>
      <c r="D688" s="72">
        <v>0</v>
      </c>
      <c r="E688" s="72" t="s">
        <v>1022</v>
      </c>
      <c r="F688" s="72">
        <v>0</v>
      </c>
      <c r="G688" s="72" t="s">
        <v>1022</v>
      </c>
      <c r="H688" s="72">
        <v>0</v>
      </c>
      <c r="X688" t="s">
        <v>2298</v>
      </c>
      <c r="Y688" s="30" t="s">
        <v>308</v>
      </c>
      <c r="Z688" s="30" t="s">
        <v>506</v>
      </c>
      <c r="AA688" s="30" t="s">
        <v>295</v>
      </c>
      <c r="AB688" s="30" t="s">
        <v>507</v>
      </c>
      <c r="AC688" s="30" t="s">
        <v>2087</v>
      </c>
      <c r="AD688">
        <f>AD689+AD690+AD691</f>
        <v>0</v>
      </c>
    </row>
    <row r="689" spans="1:29" ht="12.75" hidden="1">
      <c r="A689" s="31" t="s">
        <v>310</v>
      </c>
      <c r="B689" s="65" t="s">
        <v>311</v>
      </c>
      <c r="C689" s="72">
        <v>0</v>
      </c>
      <c r="D689" s="72">
        <v>0</v>
      </c>
      <c r="E689" s="72" t="s">
        <v>1022</v>
      </c>
      <c r="F689" s="72">
        <v>0</v>
      </c>
      <c r="G689" s="72" t="s">
        <v>1022</v>
      </c>
      <c r="H689" s="72">
        <v>0</v>
      </c>
      <c r="X689" t="s">
        <v>2298</v>
      </c>
      <c r="Y689" s="30" t="s">
        <v>310</v>
      </c>
      <c r="Z689" s="30" t="s">
        <v>506</v>
      </c>
      <c r="AA689" s="30" t="s">
        <v>308</v>
      </c>
      <c r="AB689" s="30" t="s">
        <v>507</v>
      </c>
      <c r="AC689" s="30" t="s">
        <v>2087</v>
      </c>
    </row>
    <row r="690" spans="1:29" ht="12.75" hidden="1">
      <c r="A690" s="31" t="s">
        <v>312</v>
      </c>
      <c r="B690" s="65" t="s">
        <v>313</v>
      </c>
      <c r="C690" s="72">
        <v>0</v>
      </c>
      <c r="D690" s="72">
        <v>0</v>
      </c>
      <c r="E690" s="72" t="s">
        <v>1022</v>
      </c>
      <c r="F690" s="72">
        <v>0</v>
      </c>
      <c r="G690" s="72" t="s">
        <v>1022</v>
      </c>
      <c r="H690" s="72">
        <v>0</v>
      </c>
      <c r="X690" t="s">
        <v>2298</v>
      </c>
      <c r="Y690" s="30" t="s">
        <v>312</v>
      </c>
      <c r="Z690" s="30" t="s">
        <v>506</v>
      </c>
      <c r="AA690" s="30" t="s">
        <v>308</v>
      </c>
      <c r="AB690" s="30" t="s">
        <v>507</v>
      </c>
      <c r="AC690" s="30" t="s">
        <v>2087</v>
      </c>
    </row>
    <row r="691" spans="1:29" ht="25.5" hidden="1">
      <c r="A691" s="31" t="s">
        <v>314</v>
      </c>
      <c r="B691" s="65" t="s">
        <v>315</v>
      </c>
      <c r="C691" s="72">
        <v>0</v>
      </c>
      <c r="D691" s="72">
        <v>0</v>
      </c>
      <c r="E691" s="72" t="s">
        <v>1022</v>
      </c>
      <c r="F691" s="72">
        <v>0</v>
      </c>
      <c r="G691" s="72" t="s">
        <v>1022</v>
      </c>
      <c r="H691" s="72">
        <v>0</v>
      </c>
      <c r="X691" t="s">
        <v>2298</v>
      </c>
      <c r="Y691" s="30" t="s">
        <v>314</v>
      </c>
      <c r="Z691" s="30" t="s">
        <v>506</v>
      </c>
      <c r="AA691" s="30" t="s">
        <v>308</v>
      </c>
      <c r="AB691" s="30" t="s">
        <v>507</v>
      </c>
      <c r="AC691" s="30" t="s">
        <v>2087</v>
      </c>
    </row>
    <row r="692" spans="1:30" ht="12.75" hidden="1">
      <c r="A692" s="31" t="s">
        <v>316</v>
      </c>
      <c r="B692" s="63" t="s">
        <v>317</v>
      </c>
      <c r="C692" s="72">
        <v>0</v>
      </c>
      <c r="D692" s="72">
        <v>0</v>
      </c>
      <c r="E692" s="72" t="s">
        <v>1022</v>
      </c>
      <c r="F692" s="72">
        <v>0</v>
      </c>
      <c r="G692" s="72" t="s">
        <v>1022</v>
      </c>
      <c r="H692" s="72">
        <v>0</v>
      </c>
      <c r="X692" t="s">
        <v>2298</v>
      </c>
      <c r="Y692" s="30" t="s">
        <v>316</v>
      </c>
      <c r="Z692" s="30" t="s">
        <v>506</v>
      </c>
      <c r="AA692" s="30" t="s">
        <v>478</v>
      </c>
      <c r="AB692" s="30" t="s">
        <v>507</v>
      </c>
      <c r="AC692" s="30" t="s">
        <v>2087</v>
      </c>
      <c r="AD692">
        <f>AD693+AD694+AD695+AD696</f>
        <v>0</v>
      </c>
    </row>
    <row r="693" spans="1:29" ht="25.5" hidden="1">
      <c r="A693" s="31" t="s">
        <v>318</v>
      </c>
      <c r="B693" s="64" t="s">
        <v>319</v>
      </c>
      <c r="C693" s="72">
        <v>0</v>
      </c>
      <c r="D693" s="72">
        <v>0</v>
      </c>
      <c r="E693" s="72" t="s">
        <v>1022</v>
      </c>
      <c r="F693" s="72">
        <v>0</v>
      </c>
      <c r="G693" s="72" t="s">
        <v>1022</v>
      </c>
      <c r="H693" s="72">
        <v>0</v>
      </c>
      <c r="X693" t="s">
        <v>2298</v>
      </c>
      <c r="Y693" s="30" t="s">
        <v>318</v>
      </c>
      <c r="Z693" s="30" t="s">
        <v>506</v>
      </c>
      <c r="AA693" s="30" t="s">
        <v>316</v>
      </c>
      <c r="AB693" s="30" t="s">
        <v>507</v>
      </c>
      <c r="AC693" s="30" t="s">
        <v>2087</v>
      </c>
    </row>
    <row r="694" spans="1:29" ht="25.5" hidden="1">
      <c r="A694" s="31" t="s">
        <v>320</v>
      </c>
      <c r="B694" s="64" t="s">
        <v>321</v>
      </c>
      <c r="C694" s="72">
        <v>0</v>
      </c>
      <c r="D694" s="72">
        <v>0</v>
      </c>
      <c r="E694" s="72" t="s">
        <v>1022</v>
      </c>
      <c r="F694" s="72">
        <v>0</v>
      </c>
      <c r="G694" s="72" t="s">
        <v>1022</v>
      </c>
      <c r="H694" s="72">
        <v>0</v>
      </c>
      <c r="X694" t="s">
        <v>2298</v>
      </c>
      <c r="Y694" s="30" t="s">
        <v>320</v>
      </c>
      <c r="Z694" s="30" t="s">
        <v>506</v>
      </c>
      <c r="AA694" s="30" t="s">
        <v>316</v>
      </c>
      <c r="AB694" s="30" t="s">
        <v>507</v>
      </c>
      <c r="AC694" s="30" t="s">
        <v>2087</v>
      </c>
    </row>
    <row r="695" spans="1:29" ht="25.5" hidden="1">
      <c r="A695" s="31" t="s">
        <v>322</v>
      </c>
      <c r="B695" s="64" t="s">
        <v>190</v>
      </c>
      <c r="C695" s="72">
        <v>0</v>
      </c>
      <c r="D695" s="72">
        <v>0</v>
      </c>
      <c r="E695" s="72" t="s">
        <v>1022</v>
      </c>
      <c r="F695" s="72">
        <v>0</v>
      </c>
      <c r="G695" s="72" t="s">
        <v>1022</v>
      </c>
      <c r="H695" s="72">
        <v>0</v>
      </c>
      <c r="X695" t="s">
        <v>2298</v>
      </c>
      <c r="Y695" s="30" t="s">
        <v>322</v>
      </c>
      <c r="Z695" s="30" t="s">
        <v>506</v>
      </c>
      <c r="AA695" s="30" t="s">
        <v>316</v>
      </c>
      <c r="AB695" s="30" t="s">
        <v>507</v>
      </c>
      <c r="AC695" s="30" t="s">
        <v>2087</v>
      </c>
    </row>
    <row r="696" spans="1:29" ht="25.5" hidden="1">
      <c r="A696" s="31" t="s">
        <v>191</v>
      </c>
      <c r="B696" s="64" t="s">
        <v>192</v>
      </c>
      <c r="C696" s="72">
        <v>0</v>
      </c>
      <c r="D696" s="72">
        <v>0</v>
      </c>
      <c r="E696" s="72" t="s">
        <v>1022</v>
      </c>
      <c r="F696" s="72">
        <v>0</v>
      </c>
      <c r="G696" s="72" t="s">
        <v>1022</v>
      </c>
      <c r="H696" s="72">
        <v>0</v>
      </c>
      <c r="X696" t="s">
        <v>2298</v>
      </c>
      <c r="Y696" s="30" t="s">
        <v>191</v>
      </c>
      <c r="Z696" s="30" t="s">
        <v>506</v>
      </c>
      <c r="AA696" s="30" t="s">
        <v>316</v>
      </c>
      <c r="AB696" s="30" t="s">
        <v>507</v>
      </c>
      <c r="AC696" s="30" t="s">
        <v>2087</v>
      </c>
    </row>
    <row r="697" spans="1:30" ht="25.5" hidden="1">
      <c r="A697" s="31" t="s">
        <v>193</v>
      </c>
      <c r="B697" s="63" t="s">
        <v>2285</v>
      </c>
      <c r="C697" s="72">
        <v>0</v>
      </c>
      <c r="D697" s="72">
        <v>0</v>
      </c>
      <c r="E697" s="72">
        <v>0</v>
      </c>
      <c r="F697" s="72">
        <v>0</v>
      </c>
      <c r="G697" s="72">
        <v>0</v>
      </c>
      <c r="H697" s="72">
        <v>0</v>
      </c>
      <c r="X697" t="s">
        <v>2298</v>
      </c>
      <c r="Y697" s="30" t="s">
        <v>193</v>
      </c>
      <c r="Z697" s="30" t="s">
        <v>506</v>
      </c>
      <c r="AA697" s="30" t="s">
        <v>478</v>
      </c>
      <c r="AB697" s="30" t="s">
        <v>2088</v>
      </c>
      <c r="AC697" s="30" t="s">
        <v>508</v>
      </c>
      <c r="AD697">
        <f>AD698+AD699+AD700+AD701+AD702+AD703+AD704</f>
        <v>0</v>
      </c>
    </row>
    <row r="698" spans="1:29" ht="25.5" hidden="1">
      <c r="A698" s="31" t="s">
        <v>437</v>
      </c>
      <c r="B698" s="64" t="s">
        <v>438</v>
      </c>
      <c r="C698" s="72">
        <v>0</v>
      </c>
      <c r="D698" s="72">
        <v>0</v>
      </c>
      <c r="E698" s="72" t="s">
        <v>1022</v>
      </c>
      <c r="F698" s="72">
        <v>0</v>
      </c>
      <c r="G698" s="72" t="s">
        <v>1022</v>
      </c>
      <c r="H698" s="72">
        <v>0</v>
      </c>
      <c r="X698" t="s">
        <v>2298</v>
      </c>
      <c r="Y698" s="30" t="s">
        <v>437</v>
      </c>
      <c r="Z698" s="30" t="s">
        <v>506</v>
      </c>
      <c r="AA698" s="30" t="s">
        <v>193</v>
      </c>
      <c r="AB698" s="30" t="s">
        <v>507</v>
      </c>
      <c r="AC698" s="30" t="s">
        <v>2087</v>
      </c>
    </row>
    <row r="699" spans="1:29" ht="25.5" hidden="1">
      <c r="A699" s="31" t="s">
        <v>439</v>
      </c>
      <c r="B699" s="64" t="s">
        <v>440</v>
      </c>
      <c r="C699" s="72">
        <v>0</v>
      </c>
      <c r="D699" s="72">
        <v>0</v>
      </c>
      <c r="E699" s="72" t="s">
        <v>1022</v>
      </c>
      <c r="F699" s="72">
        <v>0</v>
      </c>
      <c r="G699" s="72" t="s">
        <v>1022</v>
      </c>
      <c r="H699" s="72">
        <v>0</v>
      </c>
      <c r="X699" t="s">
        <v>2298</v>
      </c>
      <c r="Y699" s="30" t="s">
        <v>439</v>
      </c>
      <c r="Z699" s="30" t="s">
        <v>506</v>
      </c>
      <c r="AA699" s="30" t="s">
        <v>193</v>
      </c>
      <c r="AB699" s="30" t="s">
        <v>507</v>
      </c>
      <c r="AC699" s="30" t="s">
        <v>2087</v>
      </c>
    </row>
    <row r="700" spans="1:29" ht="25.5" hidden="1">
      <c r="A700" s="31" t="s">
        <v>441</v>
      </c>
      <c r="B700" s="64" t="s">
        <v>442</v>
      </c>
      <c r="C700" s="72">
        <v>0</v>
      </c>
      <c r="D700" s="72">
        <v>0</v>
      </c>
      <c r="E700" s="72" t="s">
        <v>1022</v>
      </c>
      <c r="F700" s="72">
        <v>0</v>
      </c>
      <c r="G700" s="72" t="s">
        <v>1022</v>
      </c>
      <c r="H700" s="72">
        <v>0</v>
      </c>
      <c r="X700" t="s">
        <v>2298</v>
      </c>
      <c r="Y700" s="30" t="s">
        <v>441</v>
      </c>
      <c r="Z700" s="30" t="s">
        <v>506</v>
      </c>
      <c r="AA700" s="30" t="s">
        <v>193</v>
      </c>
      <c r="AB700" s="30" t="s">
        <v>507</v>
      </c>
      <c r="AC700" s="30" t="s">
        <v>2087</v>
      </c>
    </row>
    <row r="701" spans="1:29" ht="25.5" hidden="1">
      <c r="A701" s="31" t="s">
        <v>443</v>
      </c>
      <c r="B701" s="64" t="s">
        <v>444</v>
      </c>
      <c r="C701" s="72">
        <v>0</v>
      </c>
      <c r="D701" s="72">
        <v>0</v>
      </c>
      <c r="E701" s="72" t="s">
        <v>1022</v>
      </c>
      <c r="F701" s="72">
        <v>0</v>
      </c>
      <c r="G701" s="72" t="s">
        <v>1022</v>
      </c>
      <c r="H701" s="72">
        <v>0</v>
      </c>
      <c r="X701" t="s">
        <v>2298</v>
      </c>
      <c r="Y701" s="30" t="s">
        <v>443</v>
      </c>
      <c r="Z701" s="30" t="s">
        <v>506</v>
      </c>
      <c r="AA701" s="30" t="s">
        <v>193</v>
      </c>
      <c r="AB701" s="30" t="s">
        <v>507</v>
      </c>
      <c r="AC701" s="30" t="s">
        <v>2087</v>
      </c>
    </row>
    <row r="702" spans="1:29" ht="25.5" hidden="1">
      <c r="A702" s="31" t="s">
        <v>2236</v>
      </c>
      <c r="B702" s="64" t="s">
        <v>2237</v>
      </c>
      <c r="C702" s="72">
        <v>0</v>
      </c>
      <c r="D702" s="72">
        <v>0</v>
      </c>
      <c r="E702" s="72">
        <v>0</v>
      </c>
      <c r="F702" s="72" t="s">
        <v>1022</v>
      </c>
      <c r="G702" s="72">
        <v>0</v>
      </c>
      <c r="H702" s="72" t="s">
        <v>1022</v>
      </c>
      <c r="X702" t="s">
        <v>2298</v>
      </c>
      <c r="Y702" s="30" t="s">
        <v>2236</v>
      </c>
      <c r="Z702" s="30" t="s">
        <v>506</v>
      </c>
      <c r="AA702" s="30" t="s">
        <v>193</v>
      </c>
      <c r="AB702" s="30" t="s">
        <v>2088</v>
      </c>
      <c r="AC702" s="30" t="s">
        <v>508</v>
      </c>
    </row>
    <row r="703" spans="1:29" ht="38.25" hidden="1">
      <c r="A703" s="31" t="s">
        <v>2238</v>
      </c>
      <c r="B703" s="64" t="s">
        <v>2239</v>
      </c>
      <c r="C703" s="72">
        <v>0</v>
      </c>
      <c r="D703" s="72">
        <v>0</v>
      </c>
      <c r="E703" s="72">
        <v>0</v>
      </c>
      <c r="F703" s="72" t="s">
        <v>1022</v>
      </c>
      <c r="G703" s="72">
        <v>0</v>
      </c>
      <c r="H703" s="72" t="s">
        <v>1022</v>
      </c>
      <c r="X703" t="s">
        <v>2298</v>
      </c>
      <c r="Y703" s="30" t="s">
        <v>2238</v>
      </c>
      <c r="Z703" s="30" t="s">
        <v>506</v>
      </c>
      <c r="AA703" s="30" t="s">
        <v>193</v>
      </c>
      <c r="AB703" s="30" t="s">
        <v>2088</v>
      </c>
      <c r="AC703" s="30" t="s">
        <v>508</v>
      </c>
    </row>
    <row r="704" spans="1:29" ht="51" hidden="1">
      <c r="A704" s="31" t="s">
        <v>2240</v>
      </c>
      <c r="B704" s="64" t="s">
        <v>2241</v>
      </c>
      <c r="C704" s="72">
        <v>0</v>
      </c>
      <c r="D704" s="72">
        <v>0</v>
      </c>
      <c r="E704" s="72">
        <v>0</v>
      </c>
      <c r="F704" s="72" t="s">
        <v>1022</v>
      </c>
      <c r="G704" s="72">
        <v>0</v>
      </c>
      <c r="H704" s="72" t="s">
        <v>1022</v>
      </c>
      <c r="X704" t="s">
        <v>2298</v>
      </c>
      <c r="Y704" s="30" t="s">
        <v>2240</v>
      </c>
      <c r="Z704" s="30" t="s">
        <v>506</v>
      </c>
      <c r="AA704" s="30" t="s">
        <v>193</v>
      </c>
      <c r="AB704" s="30" t="s">
        <v>2088</v>
      </c>
      <c r="AC704" s="30" t="s">
        <v>508</v>
      </c>
    </row>
    <row r="705" spans="1:30" ht="12.75" hidden="1">
      <c r="A705" s="31" t="s">
        <v>445</v>
      </c>
      <c r="B705" s="63" t="s">
        <v>446</v>
      </c>
      <c r="C705" s="72">
        <v>0</v>
      </c>
      <c r="D705" s="72">
        <v>0</v>
      </c>
      <c r="E705" s="72" t="s">
        <v>1022</v>
      </c>
      <c r="F705" s="72">
        <v>0</v>
      </c>
      <c r="G705" s="72" t="s">
        <v>1022</v>
      </c>
      <c r="H705" s="72">
        <v>0</v>
      </c>
      <c r="X705" t="s">
        <v>2298</v>
      </c>
      <c r="Y705" s="30" t="s">
        <v>445</v>
      </c>
      <c r="Z705" s="30" t="s">
        <v>506</v>
      </c>
      <c r="AA705" s="30" t="s">
        <v>478</v>
      </c>
      <c r="AB705" s="30" t="s">
        <v>507</v>
      </c>
      <c r="AC705" s="30" t="s">
        <v>2087</v>
      </c>
      <c r="AD705">
        <f>AD706+AD707+AD708+AD709</f>
        <v>0</v>
      </c>
    </row>
    <row r="706" spans="1:29" ht="25.5" hidden="1">
      <c r="A706" s="31" t="s">
        <v>447</v>
      </c>
      <c r="B706" s="64" t="s">
        <v>448</v>
      </c>
      <c r="C706" s="72">
        <v>0</v>
      </c>
      <c r="D706" s="72">
        <v>0</v>
      </c>
      <c r="E706" s="72" t="s">
        <v>1022</v>
      </c>
      <c r="F706" s="72">
        <v>0</v>
      </c>
      <c r="G706" s="72" t="s">
        <v>1022</v>
      </c>
      <c r="H706" s="72">
        <v>0</v>
      </c>
      <c r="X706" t="s">
        <v>2298</v>
      </c>
      <c r="Y706" s="30" t="s">
        <v>447</v>
      </c>
      <c r="Z706" s="30" t="s">
        <v>506</v>
      </c>
      <c r="AA706" s="30" t="s">
        <v>445</v>
      </c>
      <c r="AB706" s="30" t="s">
        <v>507</v>
      </c>
      <c r="AC706" s="30" t="s">
        <v>2087</v>
      </c>
    </row>
    <row r="707" spans="1:29" ht="25.5" hidden="1">
      <c r="A707" s="31" t="s">
        <v>449</v>
      </c>
      <c r="B707" s="64" t="s">
        <v>450</v>
      </c>
      <c r="C707" s="72">
        <v>0</v>
      </c>
      <c r="D707" s="72">
        <v>0</v>
      </c>
      <c r="E707" s="72" t="s">
        <v>1022</v>
      </c>
      <c r="F707" s="72">
        <v>0</v>
      </c>
      <c r="G707" s="72" t="s">
        <v>1022</v>
      </c>
      <c r="H707" s="72">
        <v>0</v>
      </c>
      <c r="X707" t="s">
        <v>2298</v>
      </c>
      <c r="Y707" s="30" t="s">
        <v>449</v>
      </c>
      <c r="Z707" s="30" t="s">
        <v>506</v>
      </c>
      <c r="AA707" s="30" t="s">
        <v>445</v>
      </c>
      <c r="AB707" s="30" t="s">
        <v>507</v>
      </c>
      <c r="AC707" s="30" t="s">
        <v>2087</v>
      </c>
    </row>
    <row r="708" spans="1:29" ht="25.5" hidden="1">
      <c r="A708" s="31" t="s">
        <v>451</v>
      </c>
      <c r="B708" s="64" t="s">
        <v>452</v>
      </c>
      <c r="C708" s="72">
        <v>0</v>
      </c>
      <c r="D708" s="72">
        <v>0</v>
      </c>
      <c r="E708" s="72" t="s">
        <v>1022</v>
      </c>
      <c r="F708" s="72">
        <v>0</v>
      </c>
      <c r="G708" s="72" t="s">
        <v>1022</v>
      </c>
      <c r="H708" s="72">
        <v>0</v>
      </c>
      <c r="X708" t="s">
        <v>2298</v>
      </c>
      <c r="Y708" s="30" t="s">
        <v>451</v>
      </c>
      <c r="Z708" s="30" t="s">
        <v>506</v>
      </c>
      <c r="AA708" s="30" t="s">
        <v>445</v>
      </c>
      <c r="AB708" s="30" t="s">
        <v>507</v>
      </c>
      <c r="AC708" s="30" t="s">
        <v>2087</v>
      </c>
    </row>
    <row r="709" spans="1:29" ht="25.5" hidden="1">
      <c r="A709" s="31" t="s">
        <v>453</v>
      </c>
      <c r="B709" s="64" t="s">
        <v>454</v>
      </c>
      <c r="C709" s="72">
        <v>0</v>
      </c>
      <c r="D709" s="72">
        <v>0</v>
      </c>
      <c r="E709" s="72" t="s">
        <v>1022</v>
      </c>
      <c r="F709" s="72">
        <v>0</v>
      </c>
      <c r="G709" s="72" t="s">
        <v>1022</v>
      </c>
      <c r="H709" s="72">
        <v>0</v>
      </c>
      <c r="X709" t="s">
        <v>2298</v>
      </c>
      <c r="Y709" s="30" t="s">
        <v>453</v>
      </c>
      <c r="Z709" s="30" t="s">
        <v>506</v>
      </c>
      <c r="AA709" s="30" t="s">
        <v>445</v>
      </c>
      <c r="AB709" s="30" t="s">
        <v>507</v>
      </c>
      <c r="AC709" s="30" t="s">
        <v>2087</v>
      </c>
    </row>
    <row r="710" spans="1:29" ht="25.5" hidden="1">
      <c r="A710" s="31" t="s">
        <v>2242</v>
      </c>
      <c r="B710" s="63" t="s">
        <v>2243</v>
      </c>
      <c r="C710" s="72">
        <v>0</v>
      </c>
      <c r="D710" s="72">
        <v>0</v>
      </c>
      <c r="E710" s="72">
        <v>0</v>
      </c>
      <c r="F710" s="72" t="s">
        <v>1022</v>
      </c>
      <c r="G710" s="72">
        <v>0</v>
      </c>
      <c r="H710" s="72" t="s">
        <v>1022</v>
      </c>
      <c r="X710" t="s">
        <v>2298</v>
      </c>
      <c r="Y710" s="30" t="s">
        <v>2242</v>
      </c>
      <c r="Z710" s="30" t="s">
        <v>506</v>
      </c>
      <c r="AA710" s="30" t="s">
        <v>478</v>
      </c>
      <c r="AB710" s="30" t="s">
        <v>2088</v>
      </c>
      <c r="AC710" s="30" t="s">
        <v>508</v>
      </c>
    </row>
    <row r="711" spans="1:30" ht="12.75">
      <c r="A711" s="31" t="s">
        <v>455</v>
      </c>
      <c r="B711" s="61" t="s">
        <v>2244</v>
      </c>
      <c r="C711" s="72">
        <v>1344</v>
      </c>
      <c r="D711" s="72">
        <v>9194</v>
      </c>
      <c r="E711" s="72">
        <v>9194</v>
      </c>
      <c r="F711" s="72">
        <v>11836</v>
      </c>
      <c r="G711" s="72">
        <v>21355</v>
      </c>
      <c r="H711" s="72">
        <v>19579</v>
      </c>
      <c r="Y711" s="30" t="s">
        <v>455</v>
      </c>
      <c r="Z711" s="30" t="s">
        <v>506</v>
      </c>
      <c r="AA711" s="30" t="s">
        <v>734</v>
      </c>
      <c r="AB711" s="30" t="s">
        <v>507</v>
      </c>
      <c r="AC711" s="30" t="s">
        <v>508</v>
      </c>
      <c r="AD711">
        <f>AD712</f>
        <v>0</v>
      </c>
    </row>
    <row r="712" spans="1:30" ht="12.75">
      <c r="A712" s="31" t="s">
        <v>456</v>
      </c>
      <c r="B712" s="62" t="s">
        <v>2245</v>
      </c>
      <c r="C712" s="72">
        <v>1344</v>
      </c>
      <c r="D712" s="72">
        <v>9194</v>
      </c>
      <c r="E712" s="72">
        <v>9194</v>
      </c>
      <c r="F712" s="72">
        <v>11836</v>
      </c>
      <c r="G712" s="72">
        <v>21355</v>
      </c>
      <c r="H712" s="72">
        <v>19579</v>
      </c>
      <c r="Y712" s="30" t="s">
        <v>456</v>
      </c>
      <c r="Z712" s="30" t="s">
        <v>506</v>
      </c>
      <c r="AA712" s="30" t="s">
        <v>455</v>
      </c>
      <c r="AB712" s="30" t="s">
        <v>507</v>
      </c>
      <c r="AC712" s="30" t="s">
        <v>508</v>
      </c>
      <c r="AD712">
        <f>AD713+AD716+AD717+AD720</f>
        <v>0</v>
      </c>
    </row>
    <row r="713" spans="1:30" ht="12.75" hidden="1">
      <c r="A713" s="31" t="s">
        <v>1511</v>
      </c>
      <c r="B713" s="63" t="s">
        <v>1512</v>
      </c>
      <c r="C713" s="72">
        <v>0</v>
      </c>
      <c r="D713" s="72">
        <v>0</v>
      </c>
      <c r="E713" s="72">
        <v>0</v>
      </c>
      <c r="F713" s="72">
        <v>0</v>
      </c>
      <c r="G713" s="72">
        <v>0</v>
      </c>
      <c r="H713" s="72">
        <v>0</v>
      </c>
      <c r="X713" t="s">
        <v>2298</v>
      </c>
      <c r="Y713" s="30" t="s">
        <v>1511</v>
      </c>
      <c r="Z713" s="30" t="s">
        <v>506</v>
      </c>
      <c r="AA713" s="30" t="s">
        <v>456</v>
      </c>
      <c r="AB713" s="30" t="s">
        <v>507</v>
      </c>
      <c r="AC713" s="30" t="s">
        <v>508</v>
      </c>
      <c r="AD713">
        <f>AD714+AD715</f>
        <v>0</v>
      </c>
    </row>
    <row r="714" spans="1:29" ht="25.5" hidden="1">
      <c r="A714" s="31" t="s">
        <v>1513</v>
      </c>
      <c r="B714" s="64" t="s">
        <v>1514</v>
      </c>
      <c r="C714" s="72">
        <v>0</v>
      </c>
      <c r="D714" s="72">
        <v>0</v>
      </c>
      <c r="E714" s="72">
        <v>0</v>
      </c>
      <c r="F714" s="72">
        <v>0</v>
      </c>
      <c r="G714" s="72">
        <v>0</v>
      </c>
      <c r="H714" s="72">
        <v>0</v>
      </c>
      <c r="X714" t="s">
        <v>2298</v>
      </c>
      <c r="Y714" s="30" t="s">
        <v>1513</v>
      </c>
      <c r="Z714" s="30" t="s">
        <v>506</v>
      </c>
      <c r="AA714" s="30" t="s">
        <v>1511</v>
      </c>
      <c r="AB714" s="30" t="s">
        <v>507</v>
      </c>
      <c r="AC714" s="30" t="s">
        <v>508</v>
      </c>
    </row>
    <row r="715" spans="1:29" ht="25.5" hidden="1">
      <c r="A715" s="31" t="s">
        <v>1515</v>
      </c>
      <c r="B715" s="64" t="s">
        <v>1516</v>
      </c>
      <c r="C715" s="72">
        <v>0</v>
      </c>
      <c r="D715" s="72">
        <v>0</v>
      </c>
      <c r="E715" s="72">
        <v>0</v>
      </c>
      <c r="F715" s="72">
        <v>0</v>
      </c>
      <c r="G715" s="72">
        <v>0</v>
      </c>
      <c r="H715" s="72">
        <v>0</v>
      </c>
      <c r="X715" t="s">
        <v>2298</v>
      </c>
      <c r="Y715" s="30" t="s">
        <v>1515</v>
      </c>
      <c r="Z715" s="30" t="s">
        <v>506</v>
      </c>
      <c r="AA715" s="30" t="s">
        <v>1511</v>
      </c>
      <c r="AB715" s="30" t="s">
        <v>507</v>
      </c>
      <c r="AC715" s="30" t="s">
        <v>508</v>
      </c>
    </row>
    <row r="716" spans="1:29" ht="25.5" hidden="1">
      <c r="A716" s="31" t="s">
        <v>1517</v>
      </c>
      <c r="B716" s="63" t="s">
        <v>1518</v>
      </c>
      <c r="C716" s="72">
        <v>0</v>
      </c>
      <c r="D716" s="72">
        <v>0</v>
      </c>
      <c r="E716" s="72">
        <v>0</v>
      </c>
      <c r="F716" s="72">
        <v>0</v>
      </c>
      <c r="G716" s="72">
        <v>0</v>
      </c>
      <c r="H716" s="72">
        <v>0</v>
      </c>
      <c r="X716" t="s">
        <v>2298</v>
      </c>
      <c r="Y716" s="30" t="s">
        <v>1517</v>
      </c>
      <c r="Z716" s="30" t="s">
        <v>506</v>
      </c>
      <c r="AA716" s="30" t="s">
        <v>456</v>
      </c>
      <c r="AB716" s="30" t="s">
        <v>507</v>
      </c>
      <c r="AC716" s="30" t="s">
        <v>508</v>
      </c>
    </row>
    <row r="717" spans="1:30" ht="12.75">
      <c r="A717" s="31" t="s">
        <v>1519</v>
      </c>
      <c r="B717" s="63" t="s">
        <v>1520</v>
      </c>
      <c r="C717" s="72">
        <v>1167</v>
      </c>
      <c r="D717" s="72">
        <v>8107</v>
      </c>
      <c r="E717" s="72">
        <v>8107</v>
      </c>
      <c r="F717" s="72">
        <v>7477</v>
      </c>
      <c r="G717" s="72">
        <v>13679</v>
      </c>
      <c r="H717" s="72">
        <v>11783</v>
      </c>
      <c r="Y717" s="30" t="s">
        <v>1519</v>
      </c>
      <c r="Z717" s="30" t="s">
        <v>506</v>
      </c>
      <c r="AA717" s="30" t="s">
        <v>456</v>
      </c>
      <c r="AB717" s="30" t="s">
        <v>507</v>
      </c>
      <c r="AC717" s="30" t="s">
        <v>508</v>
      </c>
      <c r="AD717">
        <f>AD718+AD719</f>
        <v>0</v>
      </c>
    </row>
    <row r="718" spans="1:29" ht="12.75">
      <c r="A718" s="31" t="s">
        <v>1521</v>
      </c>
      <c r="B718" s="64" t="s">
        <v>1522</v>
      </c>
      <c r="C718" s="72">
        <v>1167</v>
      </c>
      <c r="D718" s="72">
        <v>8107</v>
      </c>
      <c r="E718" s="72">
        <v>8107</v>
      </c>
      <c r="F718" s="72">
        <v>7477</v>
      </c>
      <c r="G718" s="72">
        <v>8107</v>
      </c>
      <c r="H718" s="72">
        <v>7477</v>
      </c>
      <c r="Y718" s="30" t="s">
        <v>1521</v>
      </c>
      <c r="Z718" s="30" t="s">
        <v>506</v>
      </c>
      <c r="AA718" s="30" t="s">
        <v>1519</v>
      </c>
      <c r="AB718" s="30" t="s">
        <v>509</v>
      </c>
      <c r="AC718" s="30" t="s">
        <v>508</v>
      </c>
    </row>
    <row r="719" spans="1:29" ht="12.75">
      <c r="A719" s="31" t="s">
        <v>1523</v>
      </c>
      <c r="B719" s="64" t="s">
        <v>1524</v>
      </c>
      <c r="C719" s="72">
        <v>0</v>
      </c>
      <c r="D719" s="72">
        <v>0</v>
      </c>
      <c r="E719" s="72">
        <v>0</v>
      </c>
      <c r="F719" s="72">
        <v>0</v>
      </c>
      <c r="G719" s="72">
        <v>5572</v>
      </c>
      <c r="H719" s="72">
        <v>4306</v>
      </c>
      <c r="Y719" s="30" t="s">
        <v>1523</v>
      </c>
      <c r="Z719" s="30" t="s">
        <v>506</v>
      </c>
      <c r="AA719" s="30" t="s">
        <v>1519</v>
      </c>
      <c r="AB719" s="30" t="s">
        <v>509</v>
      </c>
      <c r="AC719" s="30" t="s">
        <v>508</v>
      </c>
    </row>
    <row r="720" spans="1:30" ht="12.75">
      <c r="A720" s="31" t="s">
        <v>1525</v>
      </c>
      <c r="B720" s="63" t="s">
        <v>1526</v>
      </c>
      <c r="C720" s="72">
        <v>177</v>
      </c>
      <c r="D720" s="72">
        <v>1087</v>
      </c>
      <c r="E720" s="72">
        <v>1087</v>
      </c>
      <c r="F720" s="72">
        <v>4359</v>
      </c>
      <c r="G720" s="72">
        <v>7676</v>
      </c>
      <c r="H720" s="72">
        <v>7796</v>
      </c>
      <c r="Y720" s="30" t="s">
        <v>1525</v>
      </c>
      <c r="Z720" s="30" t="s">
        <v>506</v>
      </c>
      <c r="AA720" s="30" t="s">
        <v>456</v>
      </c>
      <c r="AB720" s="30" t="s">
        <v>507</v>
      </c>
      <c r="AC720" s="30" t="s">
        <v>508</v>
      </c>
      <c r="AD720">
        <f>AD721+AD722</f>
        <v>0</v>
      </c>
    </row>
    <row r="721" spans="1:29" ht="12.75">
      <c r="A721" s="31" t="s">
        <v>1527</v>
      </c>
      <c r="B721" s="64" t="s">
        <v>496</v>
      </c>
      <c r="C721" s="72">
        <v>177</v>
      </c>
      <c r="D721" s="72">
        <v>1087</v>
      </c>
      <c r="E721" s="72">
        <v>1087</v>
      </c>
      <c r="F721" s="72">
        <v>4359</v>
      </c>
      <c r="G721" s="72">
        <v>1087</v>
      </c>
      <c r="H721" s="72">
        <v>4659</v>
      </c>
      <c r="Y721" s="30" t="s">
        <v>1527</v>
      </c>
      <c r="Z721" s="30" t="s">
        <v>506</v>
      </c>
      <c r="AA721" s="30" t="s">
        <v>1525</v>
      </c>
      <c r="AB721" s="30" t="s">
        <v>509</v>
      </c>
      <c r="AC721" s="30" t="s">
        <v>508</v>
      </c>
    </row>
    <row r="722" spans="1:29" ht="12.75">
      <c r="A722" s="31" t="s">
        <v>497</v>
      </c>
      <c r="B722" s="64" t="s">
        <v>498</v>
      </c>
      <c r="C722" s="72">
        <v>0</v>
      </c>
      <c r="D722" s="72">
        <v>0</v>
      </c>
      <c r="E722" s="72">
        <v>0</v>
      </c>
      <c r="F722" s="72">
        <v>0</v>
      </c>
      <c r="G722" s="72">
        <v>6589</v>
      </c>
      <c r="H722" s="72">
        <v>3137</v>
      </c>
      <c r="Y722" s="30" t="s">
        <v>497</v>
      </c>
      <c r="Z722" s="30" t="s">
        <v>506</v>
      </c>
      <c r="AA722" s="30" t="s">
        <v>1525</v>
      </c>
      <c r="AB722" s="30" t="s">
        <v>509</v>
      </c>
      <c r="AC722" s="30" t="s">
        <v>508</v>
      </c>
    </row>
    <row r="723" spans="1:30" ht="12.75" hidden="1">
      <c r="A723" s="31" t="s">
        <v>499</v>
      </c>
      <c r="B723" s="61" t="s">
        <v>501</v>
      </c>
      <c r="C723" s="72">
        <v>0</v>
      </c>
      <c r="D723" s="72">
        <v>0</v>
      </c>
      <c r="E723" s="72">
        <v>0</v>
      </c>
      <c r="F723" s="72">
        <v>0</v>
      </c>
      <c r="G723" s="72">
        <v>0</v>
      </c>
      <c r="H723" s="72">
        <v>0</v>
      </c>
      <c r="X723" t="s">
        <v>2298</v>
      </c>
      <c r="Y723" s="30" t="s">
        <v>499</v>
      </c>
      <c r="Z723" s="30" t="s">
        <v>506</v>
      </c>
      <c r="AA723" s="30" t="s">
        <v>734</v>
      </c>
      <c r="AB723" s="30" t="s">
        <v>507</v>
      </c>
      <c r="AC723" s="30" t="s">
        <v>508</v>
      </c>
      <c r="AD723">
        <f>AD724</f>
        <v>0</v>
      </c>
    </row>
    <row r="724" spans="1:30" ht="12.75" hidden="1">
      <c r="A724" s="31" t="s">
        <v>500</v>
      </c>
      <c r="B724" s="62" t="s">
        <v>501</v>
      </c>
      <c r="C724" s="72">
        <v>0</v>
      </c>
      <c r="D724" s="72">
        <v>0</v>
      </c>
      <c r="E724" s="72">
        <v>0</v>
      </c>
      <c r="F724" s="72">
        <v>0</v>
      </c>
      <c r="G724" s="72">
        <v>0</v>
      </c>
      <c r="H724" s="72">
        <v>0</v>
      </c>
      <c r="X724" t="s">
        <v>2298</v>
      </c>
      <c r="Y724" s="30" t="s">
        <v>500</v>
      </c>
      <c r="Z724" s="30" t="s">
        <v>506</v>
      </c>
      <c r="AA724" s="30" t="s">
        <v>499</v>
      </c>
      <c r="AB724" s="30" t="s">
        <v>507</v>
      </c>
      <c r="AC724" s="30" t="s">
        <v>508</v>
      </c>
      <c r="AD724">
        <f>AD725+AD726</f>
        <v>0</v>
      </c>
    </row>
    <row r="725" spans="1:29" ht="12.75" hidden="1">
      <c r="A725" s="31" t="s">
        <v>502</v>
      </c>
      <c r="B725" s="63" t="s">
        <v>503</v>
      </c>
      <c r="C725" s="72">
        <v>0</v>
      </c>
      <c r="D725" s="72">
        <v>0</v>
      </c>
      <c r="E725" s="72">
        <v>0</v>
      </c>
      <c r="F725" s="72">
        <v>0</v>
      </c>
      <c r="G725" s="72">
        <v>0</v>
      </c>
      <c r="H725" s="72">
        <v>0</v>
      </c>
      <c r="X725" t="s">
        <v>2298</v>
      </c>
      <c r="Y725" s="30" t="s">
        <v>502</v>
      </c>
      <c r="Z725" s="30" t="s">
        <v>506</v>
      </c>
      <c r="AA725" s="30" t="s">
        <v>500</v>
      </c>
      <c r="AB725" s="30" t="s">
        <v>507</v>
      </c>
      <c r="AC725" s="30" t="s">
        <v>508</v>
      </c>
    </row>
    <row r="726" spans="1:29" ht="12.75" hidden="1">
      <c r="A726" s="31" t="s">
        <v>504</v>
      </c>
      <c r="B726" s="63" t="s">
        <v>505</v>
      </c>
      <c r="C726" s="72">
        <v>0</v>
      </c>
      <c r="D726" s="72">
        <v>0</v>
      </c>
      <c r="E726" s="72">
        <v>0</v>
      </c>
      <c r="F726" s="72">
        <v>0</v>
      </c>
      <c r="G726" s="72">
        <v>0</v>
      </c>
      <c r="H726" s="72">
        <v>0</v>
      </c>
      <c r="X726" t="s">
        <v>2298</v>
      </c>
      <c r="Y726" s="30" t="s">
        <v>504</v>
      </c>
      <c r="Z726" s="30" t="s">
        <v>506</v>
      </c>
      <c r="AA726" s="30" t="s">
        <v>500</v>
      </c>
      <c r="AB726" s="30" t="s">
        <v>507</v>
      </c>
      <c r="AC726" s="30" t="s">
        <v>508</v>
      </c>
    </row>
    <row r="727" spans="1:44" ht="12.75">
      <c r="A727" s="34" t="s">
        <v>512</v>
      </c>
      <c r="B727" s="35" t="s">
        <v>513</v>
      </c>
      <c r="C727" s="36">
        <v>1264</v>
      </c>
      <c r="D727" s="36">
        <v>8415</v>
      </c>
      <c r="E727" s="36">
        <v>8415</v>
      </c>
      <c r="F727" s="36">
        <v>13583</v>
      </c>
      <c r="G727" s="36">
        <v>10216</v>
      </c>
      <c r="H727" s="36">
        <v>14460</v>
      </c>
      <c r="I727" s="37"/>
      <c r="J727" s="37"/>
      <c r="K727" s="37"/>
      <c r="L727" s="37"/>
      <c r="M727" s="37"/>
      <c r="N727" s="37"/>
      <c r="O727" s="37"/>
      <c r="P727" s="37"/>
      <c r="Q727" s="37"/>
      <c r="R727" s="37"/>
      <c r="S727" s="37"/>
      <c r="T727" s="37"/>
      <c r="U727" s="37"/>
      <c r="V727" s="37"/>
      <c r="W727" s="37"/>
      <c r="X727" s="37"/>
      <c r="Y727" s="38" t="s">
        <v>512</v>
      </c>
      <c r="Z727" s="38" t="s">
        <v>872</v>
      </c>
      <c r="AA727" s="38" t="s">
        <v>351</v>
      </c>
      <c r="AB727" s="38" t="s">
        <v>507</v>
      </c>
      <c r="AC727" s="38" t="s">
        <v>508</v>
      </c>
      <c r="AD727" s="69">
        <f>AD770+AD810+AD816+AD823+AD833+AD840+AD875+AD882+AD915+AD1045</f>
        <v>0</v>
      </c>
      <c r="AE727" s="37"/>
      <c r="AF727" s="37"/>
      <c r="AG727" s="37"/>
      <c r="AH727" s="37"/>
      <c r="AI727" s="37"/>
      <c r="AJ727" s="37"/>
      <c r="AK727" s="37"/>
      <c r="AL727" s="37"/>
      <c r="AM727" s="37"/>
      <c r="AN727" s="37"/>
      <c r="AO727" s="37"/>
      <c r="AP727" s="37"/>
      <c r="AQ727" s="37"/>
      <c r="AR727" s="50"/>
    </row>
    <row r="728" spans="1:44" ht="12.75">
      <c r="A728" s="75" t="s">
        <v>735</v>
      </c>
      <c r="B728" s="79" t="s">
        <v>1261</v>
      </c>
      <c r="C728" s="49">
        <v>1053</v>
      </c>
      <c r="D728" s="49">
        <v>4850</v>
      </c>
      <c r="E728" s="49">
        <v>4850</v>
      </c>
      <c r="F728" s="49">
        <v>12583</v>
      </c>
      <c r="G728" s="49">
        <v>4661</v>
      </c>
      <c r="H728" s="49">
        <v>12722</v>
      </c>
      <c r="I728" s="37"/>
      <c r="J728" s="37"/>
      <c r="K728" s="37"/>
      <c r="L728" s="37"/>
      <c r="M728" s="37"/>
      <c r="N728" s="37"/>
      <c r="O728" s="37"/>
      <c r="P728" s="37"/>
      <c r="Q728" s="37"/>
      <c r="R728" s="37"/>
      <c r="S728" s="37"/>
      <c r="T728" s="37"/>
      <c r="U728" s="37"/>
      <c r="V728" s="37"/>
      <c r="W728" s="37"/>
      <c r="X728" s="37"/>
      <c r="Y728" s="38" t="s">
        <v>512</v>
      </c>
      <c r="Z728" s="38" t="s">
        <v>872</v>
      </c>
      <c r="AA728" s="38" t="s">
        <v>351</v>
      </c>
      <c r="AB728" s="38" t="s">
        <v>507</v>
      </c>
      <c r="AC728" s="38" t="s">
        <v>508</v>
      </c>
      <c r="AD728" s="69">
        <f aca="true" t="shared" si="0" ref="AD728:AD769">AD771+AD811+AD817+AD824+AD834+AD841+AD876+AD883+AD916+AD1046</f>
        <v>0</v>
      </c>
      <c r="AE728" s="37"/>
      <c r="AF728" s="37"/>
      <c r="AG728" s="37"/>
      <c r="AH728" s="37"/>
      <c r="AI728" s="37"/>
      <c r="AJ728" s="37"/>
      <c r="AK728" s="37"/>
      <c r="AL728" s="37"/>
      <c r="AM728" s="37"/>
      <c r="AN728" s="37"/>
      <c r="AO728" s="37"/>
      <c r="AP728" s="37"/>
      <c r="AQ728" s="37"/>
      <c r="AR728" s="50"/>
    </row>
    <row r="729" spans="1:44" ht="12.75">
      <c r="A729" s="75" t="s">
        <v>738</v>
      </c>
      <c r="B729" s="79" t="s">
        <v>1262</v>
      </c>
      <c r="C729" s="49">
        <v>1053</v>
      </c>
      <c r="D729" s="49">
        <v>4615</v>
      </c>
      <c r="E729" s="49">
        <v>4750</v>
      </c>
      <c r="F729" s="49">
        <v>12583</v>
      </c>
      <c r="G729" s="49">
        <v>4561</v>
      </c>
      <c r="H729" s="49">
        <v>12722</v>
      </c>
      <c r="I729" s="37"/>
      <c r="J729" s="37"/>
      <c r="K729" s="37"/>
      <c r="L729" s="37"/>
      <c r="M729" s="37"/>
      <c r="N729" s="37"/>
      <c r="O729" s="37"/>
      <c r="P729" s="37"/>
      <c r="Q729" s="37"/>
      <c r="R729" s="37"/>
      <c r="S729" s="37"/>
      <c r="T729" s="37"/>
      <c r="U729" s="37"/>
      <c r="V729" s="37"/>
      <c r="W729" s="37"/>
      <c r="X729" s="37"/>
      <c r="Y729" s="38" t="s">
        <v>512</v>
      </c>
      <c r="Z729" s="38" t="s">
        <v>872</v>
      </c>
      <c r="AA729" s="38" t="s">
        <v>351</v>
      </c>
      <c r="AB729" s="38" t="s">
        <v>507</v>
      </c>
      <c r="AC729" s="38" t="s">
        <v>508</v>
      </c>
      <c r="AD729" s="69">
        <f t="shared" si="0"/>
        <v>0</v>
      </c>
      <c r="AE729" s="37"/>
      <c r="AF729" s="37"/>
      <c r="AG729" s="37"/>
      <c r="AH729" s="37"/>
      <c r="AI729" s="37"/>
      <c r="AJ729" s="37"/>
      <c r="AK729" s="37"/>
      <c r="AL729" s="37"/>
      <c r="AM729" s="37"/>
      <c r="AN729" s="37"/>
      <c r="AO729" s="37"/>
      <c r="AP729" s="37"/>
      <c r="AQ729" s="37"/>
      <c r="AR729" s="50"/>
    </row>
    <row r="730" spans="1:44" ht="12.75">
      <c r="A730" s="75" t="s">
        <v>1280</v>
      </c>
      <c r="B730" s="79" t="s">
        <v>1281</v>
      </c>
      <c r="C730" s="49">
        <v>1053</v>
      </c>
      <c r="D730" s="49">
        <v>4615</v>
      </c>
      <c r="E730" s="49">
        <v>4750</v>
      </c>
      <c r="F730" s="49">
        <v>12583</v>
      </c>
      <c r="G730" s="49">
        <v>4561</v>
      </c>
      <c r="H730" s="49">
        <v>12722</v>
      </c>
      <c r="I730" s="37"/>
      <c r="J730" s="37"/>
      <c r="K730" s="37"/>
      <c r="L730" s="37"/>
      <c r="M730" s="37"/>
      <c r="N730" s="37"/>
      <c r="O730" s="37"/>
      <c r="P730" s="37"/>
      <c r="Q730" s="37"/>
      <c r="R730" s="37"/>
      <c r="S730" s="37"/>
      <c r="T730" s="37"/>
      <c r="U730" s="37"/>
      <c r="V730" s="37"/>
      <c r="W730" s="37"/>
      <c r="X730" s="37"/>
      <c r="Y730" s="38" t="s">
        <v>512</v>
      </c>
      <c r="Z730" s="38" t="s">
        <v>872</v>
      </c>
      <c r="AA730" s="38" t="s">
        <v>351</v>
      </c>
      <c r="AB730" s="38" t="s">
        <v>507</v>
      </c>
      <c r="AC730" s="38" t="s">
        <v>508</v>
      </c>
      <c r="AD730" s="69">
        <f t="shared" si="0"/>
        <v>0</v>
      </c>
      <c r="AE730" s="37"/>
      <c r="AF730" s="37"/>
      <c r="AG730" s="37"/>
      <c r="AH730" s="37"/>
      <c r="AI730" s="37"/>
      <c r="AJ730" s="37"/>
      <c r="AK730" s="37"/>
      <c r="AL730" s="37"/>
      <c r="AM730" s="37"/>
      <c r="AN730" s="37"/>
      <c r="AO730" s="37"/>
      <c r="AP730" s="37"/>
      <c r="AQ730" s="37"/>
      <c r="AR730" s="50"/>
    </row>
    <row r="731" spans="1:44" ht="12.75">
      <c r="A731" s="75" t="s">
        <v>1206</v>
      </c>
      <c r="B731" s="79" t="s">
        <v>1207</v>
      </c>
      <c r="C731" s="49">
        <v>270</v>
      </c>
      <c r="D731" s="49">
        <v>798</v>
      </c>
      <c r="E731" s="49">
        <v>798</v>
      </c>
      <c r="F731" s="49">
        <v>5715</v>
      </c>
      <c r="G731" s="49">
        <v>508</v>
      </c>
      <c r="H731" s="49">
        <v>5715</v>
      </c>
      <c r="I731" s="37"/>
      <c r="J731" s="37"/>
      <c r="K731" s="37"/>
      <c r="L731" s="37"/>
      <c r="M731" s="37"/>
      <c r="N731" s="37"/>
      <c r="O731" s="37"/>
      <c r="P731" s="37"/>
      <c r="Q731" s="37"/>
      <c r="R731" s="37"/>
      <c r="S731" s="37"/>
      <c r="T731" s="37"/>
      <c r="U731" s="37"/>
      <c r="V731" s="37"/>
      <c r="W731" s="37"/>
      <c r="X731" s="37"/>
      <c r="Y731" s="38" t="s">
        <v>512</v>
      </c>
      <c r="Z731" s="38" t="s">
        <v>872</v>
      </c>
      <c r="AA731" s="38" t="s">
        <v>351</v>
      </c>
      <c r="AB731" s="38" t="s">
        <v>507</v>
      </c>
      <c r="AC731" s="38" t="s">
        <v>508</v>
      </c>
      <c r="AD731" s="69">
        <f t="shared" si="0"/>
        <v>0</v>
      </c>
      <c r="AE731" s="37"/>
      <c r="AF731" s="37"/>
      <c r="AG731" s="37"/>
      <c r="AH731" s="37"/>
      <c r="AI731" s="37"/>
      <c r="AJ731" s="37"/>
      <c r="AK731" s="37"/>
      <c r="AL731" s="37"/>
      <c r="AM731" s="37"/>
      <c r="AN731" s="37"/>
      <c r="AO731" s="37"/>
      <c r="AP731" s="37"/>
      <c r="AQ731" s="37"/>
      <c r="AR731" s="50"/>
    </row>
    <row r="732" spans="1:44" ht="25.5">
      <c r="A732" s="75" t="s">
        <v>1208</v>
      </c>
      <c r="B732" s="79" t="s">
        <v>1209</v>
      </c>
      <c r="C732" s="49">
        <v>1</v>
      </c>
      <c r="D732" s="49">
        <v>1</v>
      </c>
      <c r="E732" s="49">
        <v>1</v>
      </c>
      <c r="F732" s="49">
        <v>1</v>
      </c>
      <c r="G732" s="49">
        <v>1</v>
      </c>
      <c r="H732" s="49">
        <v>1</v>
      </c>
      <c r="I732" s="37"/>
      <c r="J732" s="37"/>
      <c r="K732" s="37"/>
      <c r="L732" s="37"/>
      <c r="M732" s="37"/>
      <c r="N732" s="37"/>
      <c r="O732" s="37"/>
      <c r="P732" s="37"/>
      <c r="Q732" s="37"/>
      <c r="R732" s="37"/>
      <c r="S732" s="37"/>
      <c r="T732" s="37"/>
      <c r="U732" s="37"/>
      <c r="V732" s="37"/>
      <c r="W732" s="37"/>
      <c r="X732" s="37"/>
      <c r="Y732" s="38" t="s">
        <v>512</v>
      </c>
      <c r="Z732" s="38" t="s">
        <v>872</v>
      </c>
      <c r="AA732" s="38" t="s">
        <v>351</v>
      </c>
      <c r="AB732" s="38" t="s">
        <v>507</v>
      </c>
      <c r="AC732" s="38" t="s">
        <v>508</v>
      </c>
      <c r="AD732" s="69">
        <f t="shared" si="0"/>
        <v>0</v>
      </c>
      <c r="AE732" s="37"/>
      <c r="AF732" s="37"/>
      <c r="AG732" s="37"/>
      <c r="AH732" s="37"/>
      <c r="AI732" s="37"/>
      <c r="AJ732" s="37"/>
      <c r="AK732" s="37"/>
      <c r="AL732" s="37"/>
      <c r="AM732" s="37"/>
      <c r="AN732" s="37"/>
      <c r="AO732" s="37"/>
      <c r="AP732" s="37"/>
      <c r="AQ732" s="37"/>
      <c r="AR732" s="50"/>
    </row>
    <row r="733" spans="1:44" ht="12.75">
      <c r="A733" s="75" t="s">
        <v>1210</v>
      </c>
      <c r="B733" s="79" t="s">
        <v>1211</v>
      </c>
      <c r="C733" s="49">
        <v>1</v>
      </c>
      <c r="D733" s="49">
        <v>1</v>
      </c>
      <c r="E733" s="49">
        <v>1</v>
      </c>
      <c r="F733" s="49">
        <v>1</v>
      </c>
      <c r="G733" s="49">
        <v>1</v>
      </c>
      <c r="H733" s="49">
        <v>1</v>
      </c>
      <c r="I733" s="37"/>
      <c r="J733" s="37"/>
      <c r="K733" s="37"/>
      <c r="L733" s="37"/>
      <c r="M733" s="37"/>
      <c r="N733" s="37"/>
      <c r="O733" s="37"/>
      <c r="P733" s="37"/>
      <c r="Q733" s="37"/>
      <c r="R733" s="37"/>
      <c r="S733" s="37"/>
      <c r="T733" s="37"/>
      <c r="U733" s="37"/>
      <c r="V733" s="37"/>
      <c r="W733" s="37"/>
      <c r="X733" s="37"/>
      <c r="Y733" s="38" t="s">
        <v>512</v>
      </c>
      <c r="Z733" s="38" t="s">
        <v>872</v>
      </c>
      <c r="AA733" s="38" t="s">
        <v>351</v>
      </c>
      <c r="AB733" s="38" t="s">
        <v>507</v>
      </c>
      <c r="AC733" s="38" t="s">
        <v>508</v>
      </c>
      <c r="AD733" s="69">
        <f t="shared" si="0"/>
        <v>0</v>
      </c>
      <c r="AE733" s="37"/>
      <c r="AF733" s="37"/>
      <c r="AG733" s="37"/>
      <c r="AH733" s="37"/>
      <c r="AI733" s="37"/>
      <c r="AJ733" s="37"/>
      <c r="AK733" s="37"/>
      <c r="AL733" s="37"/>
      <c r="AM733" s="37"/>
      <c r="AN733" s="37"/>
      <c r="AO733" s="37"/>
      <c r="AP733" s="37"/>
      <c r="AQ733" s="37"/>
      <c r="AR733" s="50"/>
    </row>
    <row r="734" spans="1:44" ht="25.5">
      <c r="A734" s="75" t="s">
        <v>1212</v>
      </c>
      <c r="B734" s="79" t="s">
        <v>1213</v>
      </c>
      <c r="C734" s="49">
        <v>0</v>
      </c>
      <c r="D734" s="49">
        <v>0</v>
      </c>
      <c r="E734" s="49">
        <v>50</v>
      </c>
      <c r="F734" s="49">
        <v>4214</v>
      </c>
      <c r="G734" s="49">
        <v>50</v>
      </c>
      <c r="H734" s="49">
        <v>4214</v>
      </c>
      <c r="I734" s="37"/>
      <c r="J734" s="37"/>
      <c r="K734" s="37"/>
      <c r="L734" s="37"/>
      <c r="M734" s="37"/>
      <c r="N734" s="37"/>
      <c r="O734" s="37"/>
      <c r="P734" s="37"/>
      <c r="Q734" s="37"/>
      <c r="R734" s="37"/>
      <c r="S734" s="37"/>
      <c r="T734" s="37"/>
      <c r="U734" s="37"/>
      <c r="V734" s="37"/>
      <c r="W734" s="37"/>
      <c r="X734" s="37"/>
      <c r="Y734" s="38" t="s">
        <v>512</v>
      </c>
      <c r="Z734" s="38" t="s">
        <v>872</v>
      </c>
      <c r="AA734" s="38" t="s">
        <v>351</v>
      </c>
      <c r="AB734" s="38" t="s">
        <v>507</v>
      </c>
      <c r="AC734" s="38" t="s">
        <v>508</v>
      </c>
      <c r="AD734" s="69">
        <f t="shared" si="0"/>
        <v>0</v>
      </c>
      <c r="AE734" s="37"/>
      <c r="AF734" s="37"/>
      <c r="AG734" s="37"/>
      <c r="AH734" s="37"/>
      <c r="AI734" s="37"/>
      <c r="AJ734" s="37"/>
      <c r="AK734" s="37"/>
      <c r="AL734" s="37"/>
      <c r="AM734" s="37"/>
      <c r="AN734" s="37"/>
      <c r="AO734" s="37"/>
      <c r="AP734" s="37"/>
      <c r="AQ734" s="37"/>
      <c r="AR734" s="50"/>
    </row>
    <row r="735" spans="1:44" ht="12.75">
      <c r="A735" s="75" t="s">
        <v>1214</v>
      </c>
      <c r="B735" s="79" t="s">
        <v>2089</v>
      </c>
      <c r="C735" s="49">
        <v>0</v>
      </c>
      <c r="D735" s="49">
        <v>0</v>
      </c>
      <c r="E735" s="49">
        <v>0</v>
      </c>
      <c r="F735" s="49">
        <v>4164</v>
      </c>
      <c r="G735" s="49">
        <v>0</v>
      </c>
      <c r="H735" s="49">
        <v>4164</v>
      </c>
      <c r="I735" s="37"/>
      <c r="J735" s="37"/>
      <c r="K735" s="37"/>
      <c r="L735" s="37"/>
      <c r="M735" s="37"/>
      <c r="N735" s="37"/>
      <c r="O735" s="37"/>
      <c r="P735" s="37"/>
      <c r="Q735" s="37"/>
      <c r="R735" s="37"/>
      <c r="S735" s="37"/>
      <c r="T735" s="37"/>
      <c r="U735" s="37"/>
      <c r="V735" s="37"/>
      <c r="W735" s="37"/>
      <c r="X735" s="37"/>
      <c r="Y735" s="38" t="s">
        <v>512</v>
      </c>
      <c r="Z735" s="38" t="s">
        <v>872</v>
      </c>
      <c r="AA735" s="38" t="s">
        <v>351</v>
      </c>
      <c r="AB735" s="38" t="s">
        <v>507</v>
      </c>
      <c r="AC735" s="38" t="s">
        <v>508</v>
      </c>
      <c r="AD735" s="69">
        <f t="shared" si="0"/>
        <v>0</v>
      </c>
      <c r="AE735" s="37"/>
      <c r="AF735" s="37"/>
      <c r="AG735" s="37"/>
      <c r="AH735" s="37"/>
      <c r="AI735" s="37"/>
      <c r="AJ735" s="37"/>
      <c r="AK735" s="37"/>
      <c r="AL735" s="37"/>
      <c r="AM735" s="37"/>
      <c r="AN735" s="37"/>
      <c r="AO735" s="37"/>
      <c r="AP735" s="37"/>
      <c r="AQ735" s="37"/>
      <c r="AR735" s="50"/>
    </row>
    <row r="736" spans="1:44" ht="12.75">
      <c r="A736" s="75" t="s">
        <v>1215</v>
      </c>
      <c r="B736" s="79" t="s">
        <v>1216</v>
      </c>
      <c r="C736" s="49">
        <v>0</v>
      </c>
      <c r="D736" s="49">
        <v>0</v>
      </c>
      <c r="E736" s="49">
        <v>50</v>
      </c>
      <c r="F736" s="49">
        <v>50</v>
      </c>
      <c r="G736" s="49">
        <v>50</v>
      </c>
      <c r="H736" s="49">
        <v>50</v>
      </c>
      <c r="I736" s="37"/>
      <c r="J736" s="37"/>
      <c r="K736" s="37"/>
      <c r="L736" s="37"/>
      <c r="M736" s="37"/>
      <c r="N736" s="37"/>
      <c r="O736" s="37"/>
      <c r="P736" s="37"/>
      <c r="Q736" s="37"/>
      <c r="R736" s="37"/>
      <c r="S736" s="37"/>
      <c r="T736" s="37"/>
      <c r="U736" s="37"/>
      <c r="V736" s="37"/>
      <c r="W736" s="37"/>
      <c r="X736" s="37"/>
      <c r="Y736" s="38" t="s">
        <v>512</v>
      </c>
      <c r="Z736" s="38" t="s">
        <v>872</v>
      </c>
      <c r="AA736" s="38" t="s">
        <v>351</v>
      </c>
      <c r="AB736" s="38" t="s">
        <v>507</v>
      </c>
      <c r="AC736" s="38" t="s">
        <v>508</v>
      </c>
      <c r="AD736" s="69">
        <f t="shared" si="0"/>
        <v>0</v>
      </c>
      <c r="AE736" s="37"/>
      <c r="AF736" s="37"/>
      <c r="AG736" s="37"/>
      <c r="AH736" s="37"/>
      <c r="AI736" s="37"/>
      <c r="AJ736" s="37"/>
      <c r="AK736" s="37"/>
      <c r="AL736" s="37"/>
      <c r="AM736" s="37"/>
      <c r="AN736" s="37"/>
      <c r="AO736" s="37"/>
      <c r="AP736" s="37"/>
      <c r="AQ736" s="37"/>
      <c r="AR736" s="50"/>
    </row>
    <row r="737" spans="1:44" ht="12.75">
      <c r="A737" s="75" t="s">
        <v>1217</v>
      </c>
      <c r="B737" s="79" t="s">
        <v>1218</v>
      </c>
      <c r="C737" s="49">
        <v>0</v>
      </c>
      <c r="D737" s="49">
        <v>0</v>
      </c>
      <c r="E737" s="49">
        <v>28</v>
      </c>
      <c r="F737" s="49">
        <v>0</v>
      </c>
      <c r="G737" s="49">
        <v>28</v>
      </c>
      <c r="H737" s="49">
        <v>0</v>
      </c>
      <c r="I737" s="37"/>
      <c r="J737" s="37"/>
      <c r="K737" s="37"/>
      <c r="L737" s="37"/>
      <c r="M737" s="37"/>
      <c r="N737" s="37"/>
      <c r="O737" s="37"/>
      <c r="P737" s="37"/>
      <c r="Q737" s="37"/>
      <c r="R737" s="37"/>
      <c r="S737" s="37"/>
      <c r="T737" s="37"/>
      <c r="U737" s="37"/>
      <c r="V737" s="37"/>
      <c r="W737" s="37"/>
      <c r="X737" s="37"/>
      <c r="Y737" s="38" t="s">
        <v>512</v>
      </c>
      <c r="Z737" s="38" t="s">
        <v>872</v>
      </c>
      <c r="AA737" s="38" t="s">
        <v>351</v>
      </c>
      <c r="AB737" s="38" t="s">
        <v>507</v>
      </c>
      <c r="AC737" s="38" t="s">
        <v>508</v>
      </c>
      <c r="AD737" s="69">
        <f t="shared" si="0"/>
        <v>0</v>
      </c>
      <c r="AE737" s="37"/>
      <c r="AF737" s="37"/>
      <c r="AG737" s="37"/>
      <c r="AH737" s="37"/>
      <c r="AI737" s="37"/>
      <c r="AJ737" s="37"/>
      <c r="AK737" s="37"/>
      <c r="AL737" s="37"/>
      <c r="AM737" s="37"/>
      <c r="AN737" s="37"/>
      <c r="AO737" s="37"/>
      <c r="AP737" s="37"/>
      <c r="AQ737" s="37"/>
      <c r="AR737" s="50"/>
    </row>
    <row r="738" spans="1:44" ht="12.75">
      <c r="A738" s="75" t="s">
        <v>2025</v>
      </c>
      <c r="B738" s="79" t="s">
        <v>2026</v>
      </c>
      <c r="C738" s="49">
        <v>0</v>
      </c>
      <c r="D738" s="49">
        <v>0</v>
      </c>
      <c r="E738" s="49">
        <v>28</v>
      </c>
      <c r="F738" s="49">
        <v>0</v>
      </c>
      <c r="G738" s="49">
        <v>28</v>
      </c>
      <c r="H738" s="49">
        <v>0</v>
      </c>
      <c r="I738" s="37"/>
      <c r="J738" s="37"/>
      <c r="K738" s="37"/>
      <c r="L738" s="37"/>
      <c r="M738" s="37"/>
      <c r="N738" s="37"/>
      <c r="O738" s="37"/>
      <c r="P738" s="37"/>
      <c r="Q738" s="37"/>
      <c r="R738" s="37"/>
      <c r="S738" s="37"/>
      <c r="T738" s="37"/>
      <c r="U738" s="37"/>
      <c r="V738" s="37"/>
      <c r="W738" s="37"/>
      <c r="X738" s="37"/>
      <c r="Y738" s="38" t="s">
        <v>512</v>
      </c>
      <c r="Z738" s="38" t="s">
        <v>872</v>
      </c>
      <c r="AA738" s="38" t="s">
        <v>351</v>
      </c>
      <c r="AB738" s="38" t="s">
        <v>507</v>
      </c>
      <c r="AC738" s="38" t="s">
        <v>508</v>
      </c>
      <c r="AD738" s="69">
        <f t="shared" si="0"/>
        <v>0</v>
      </c>
      <c r="AE738" s="37"/>
      <c r="AF738" s="37"/>
      <c r="AG738" s="37"/>
      <c r="AH738" s="37"/>
      <c r="AI738" s="37"/>
      <c r="AJ738" s="37"/>
      <c r="AK738" s="37"/>
      <c r="AL738" s="37"/>
      <c r="AM738" s="37"/>
      <c r="AN738" s="37"/>
      <c r="AO738" s="37"/>
      <c r="AP738" s="37"/>
      <c r="AQ738" s="37"/>
      <c r="AR738" s="50"/>
    </row>
    <row r="739" spans="1:44" ht="12.75">
      <c r="A739" s="75" t="s">
        <v>2027</v>
      </c>
      <c r="B739" s="79" t="s">
        <v>2028</v>
      </c>
      <c r="C739" s="49">
        <v>269</v>
      </c>
      <c r="D739" s="49">
        <v>269</v>
      </c>
      <c r="E739" s="49">
        <v>719</v>
      </c>
      <c r="F739" s="49">
        <v>1500</v>
      </c>
      <c r="G739" s="49">
        <v>429</v>
      </c>
      <c r="H739" s="49">
        <v>1500</v>
      </c>
      <c r="I739" s="37"/>
      <c r="J739" s="37"/>
      <c r="K739" s="37"/>
      <c r="L739" s="37"/>
      <c r="M739" s="37"/>
      <c r="N739" s="37"/>
      <c r="O739" s="37"/>
      <c r="P739" s="37"/>
      <c r="Q739" s="37"/>
      <c r="R739" s="37"/>
      <c r="S739" s="37"/>
      <c r="T739" s="37"/>
      <c r="U739" s="37"/>
      <c r="V739" s="37"/>
      <c r="W739" s="37"/>
      <c r="X739" s="37"/>
      <c r="Y739" s="38" t="s">
        <v>512</v>
      </c>
      <c r="Z739" s="38" t="s">
        <v>872</v>
      </c>
      <c r="AA739" s="38" t="s">
        <v>351</v>
      </c>
      <c r="AB739" s="38" t="s">
        <v>507</v>
      </c>
      <c r="AC739" s="38" t="s">
        <v>508</v>
      </c>
      <c r="AD739" s="69">
        <f t="shared" si="0"/>
        <v>0</v>
      </c>
      <c r="AE739" s="37"/>
      <c r="AF739" s="37"/>
      <c r="AG739" s="37"/>
      <c r="AH739" s="37"/>
      <c r="AI739" s="37"/>
      <c r="AJ739" s="37"/>
      <c r="AK739" s="37"/>
      <c r="AL739" s="37"/>
      <c r="AM739" s="37"/>
      <c r="AN739" s="37"/>
      <c r="AO739" s="37"/>
      <c r="AP739" s="37"/>
      <c r="AQ739" s="37"/>
      <c r="AR739" s="50"/>
    </row>
    <row r="740" spans="1:44" ht="12.75">
      <c r="A740" s="75" t="s">
        <v>2029</v>
      </c>
      <c r="B740" s="79" t="s">
        <v>2030</v>
      </c>
      <c r="C740" s="49">
        <v>269</v>
      </c>
      <c r="D740" s="49">
        <v>269</v>
      </c>
      <c r="E740" s="49">
        <v>719</v>
      </c>
      <c r="F740" s="49">
        <v>1500</v>
      </c>
      <c r="G740" s="49">
        <v>429</v>
      </c>
      <c r="H740" s="49">
        <v>1500</v>
      </c>
      <c r="I740" s="37"/>
      <c r="J740" s="37"/>
      <c r="K740" s="37"/>
      <c r="L740" s="37"/>
      <c r="M740" s="37"/>
      <c r="N740" s="37"/>
      <c r="O740" s="37"/>
      <c r="P740" s="37"/>
      <c r="Q740" s="37"/>
      <c r="R740" s="37"/>
      <c r="S740" s="37"/>
      <c r="T740" s="37"/>
      <c r="U740" s="37"/>
      <c r="V740" s="37"/>
      <c r="W740" s="37"/>
      <c r="X740" s="37"/>
      <c r="Y740" s="38" t="s">
        <v>512</v>
      </c>
      <c r="Z740" s="38" t="s">
        <v>872</v>
      </c>
      <c r="AA740" s="38" t="s">
        <v>351</v>
      </c>
      <c r="AB740" s="38" t="s">
        <v>507</v>
      </c>
      <c r="AC740" s="38" t="s">
        <v>508</v>
      </c>
      <c r="AD740" s="69">
        <f t="shared" si="0"/>
        <v>0</v>
      </c>
      <c r="AE740" s="37"/>
      <c r="AF740" s="37"/>
      <c r="AG740" s="37"/>
      <c r="AH740" s="37"/>
      <c r="AI740" s="37"/>
      <c r="AJ740" s="37"/>
      <c r="AK740" s="37"/>
      <c r="AL740" s="37"/>
      <c r="AM740" s="37"/>
      <c r="AN740" s="37"/>
      <c r="AO740" s="37"/>
      <c r="AP740" s="37"/>
      <c r="AQ740" s="37"/>
      <c r="AR740" s="50"/>
    </row>
    <row r="741" spans="1:44" ht="25.5">
      <c r="A741" s="75" t="s">
        <v>2031</v>
      </c>
      <c r="B741" s="79" t="s">
        <v>2032</v>
      </c>
      <c r="C741" s="49">
        <v>783</v>
      </c>
      <c r="D741" s="49">
        <v>3817</v>
      </c>
      <c r="E741" s="49">
        <v>3817</v>
      </c>
      <c r="F741" s="49">
        <v>6868</v>
      </c>
      <c r="G741" s="49">
        <v>4053</v>
      </c>
      <c r="H741" s="49">
        <v>7007</v>
      </c>
      <c r="I741" s="37"/>
      <c r="J741" s="37"/>
      <c r="K741" s="37"/>
      <c r="L741" s="37"/>
      <c r="M741" s="37"/>
      <c r="N741" s="37"/>
      <c r="O741" s="37"/>
      <c r="P741" s="37"/>
      <c r="Q741" s="37"/>
      <c r="R741" s="37"/>
      <c r="S741" s="37"/>
      <c r="T741" s="37"/>
      <c r="U741" s="37"/>
      <c r="V741" s="37"/>
      <c r="W741" s="37"/>
      <c r="X741" s="37"/>
      <c r="Y741" s="38" t="s">
        <v>512</v>
      </c>
      <c r="Z741" s="38" t="s">
        <v>872</v>
      </c>
      <c r="AA741" s="38" t="s">
        <v>351</v>
      </c>
      <c r="AB741" s="38" t="s">
        <v>507</v>
      </c>
      <c r="AC741" s="38" t="s">
        <v>508</v>
      </c>
      <c r="AD741" s="69">
        <f t="shared" si="0"/>
        <v>0</v>
      </c>
      <c r="AE741" s="37"/>
      <c r="AF741" s="37"/>
      <c r="AG741" s="37"/>
      <c r="AH741" s="37"/>
      <c r="AI741" s="37"/>
      <c r="AJ741" s="37"/>
      <c r="AK741" s="37"/>
      <c r="AL741" s="37"/>
      <c r="AM741" s="37"/>
      <c r="AN741" s="37"/>
      <c r="AO741" s="37"/>
      <c r="AP741" s="37"/>
      <c r="AQ741" s="37"/>
      <c r="AR741" s="50"/>
    </row>
    <row r="742" spans="1:44" ht="12.75">
      <c r="A742" s="75" t="s">
        <v>2033</v>
      </c>
      <c r="B742" s="79" t="s">
        <v>2034</v>
      </c>
      <c r="C742" s="49">
        <v>0</v>
      </c>
      <c r="D742" s="49">
        <v>0</v>
      </c>
      <c r="E742" s="49">
        <v>1113</v>
      </c>
      <c r="F742" s="49">
        <v>101</v>
      </c>
      <c r="G742" s="49">
        <v>1351</v>
      </c>
      <c r="H742" s="49">
        <v>174</v>
      </c>
      <c r="I742" s="37"/>
      <c r="J742" s="37"/>
      <c r="K742" s="37"/>
      <c r="L742" s="37"/>
      <c r="M742" s="37"/>
      <c r="N742" s="37"/>
      <c r="O742" s="37"/>
      <c r="P742" s="37"/>
      <c r="Q742" s="37"/>
      <c r="R742" s="37"/>
      <c r="S742" s="37"/>
      <c r="T742" s="37"/>
      <c r="U742" s="37"/>
      <c r="V742" s="37"/>
      <c r="W742" s="37"/>
      <c r="X742" s="37"/>
      <c r="Y742" s="38" t="s">
        <v>512</v>
      </c>
      <c r="Z742" s="38" t="s">
        <v>872</v>
      </c>
      <c r="AA742" s="38" t="s">
        <v>351</v>
      </c>
      <c r="AB742" s="38" t="s">
        <v>507</v>
      </c>
      <c r="AC742" s="38" t="s">
        <v>508</v>
      </c>
      <c r="AD742" s="69">
        <f t="shared" si="0"/>
        <v>0</v>
      </c>
      <c r="AE742" s="37"/>
      <c r="AF742" s="37"/>
      <c r="AG742" s="37"/>
      <c r="AH742" s="37"/>
      <c r="AI742" s="37"/>
      <c r="AJ742" s="37"/>
      <c r="AK742" s="37"/>
      <c r="AL742" s="37"/>
      <c r="AM742" s="37"/>
      <c r="AN742" s="37"/>
      <c r="AO742" s="37"/>
      <c r="AP742" s="37"/>
      <c r="AQ742" s="37"/>
      <c r="AR742" s="50"/>
    </row>
    <row r="743" spans="1:44" ht="12.75">
      <c r="A743" s="75" t="s">
        <v>2035</v>
      </c>
      <c r="B743" s="79" t="s">
        <v>2036</v>
      </c>
      <c r="C743" s="49">
        <v>0</v>
      </c>
      <c r="D743" s="49">
        <v>0</v>
      </c>
      <c r="E743" s="49">
        <v>0</v>
      </c>
      <c r="F743" s="49">
        <v>3</v>
      </c>
      <c r="G743" s="49">
        <v>0</v>
      </c>
      <c r="H743" s="49">
        <v>0</v>
      </c>
      <c r="I743" s="37"/>
      <c r="J743" s="37"/>
      <c r="K743" s="37"/>
      <c r="L743" s="37"/>
      <c r="M743" s="37"/>
      <c r="N743" s="37"/>
      <c r="O743" s="37"/>
      <c r="P743" s="37"/>
      <c r="Q743" s="37"/>
      <c r="R743" s="37"/>
      <c r="S743" s="37"/>
      <c r="T743" s="37"/>
      <c r="U743" s="37"/>
      <c r="V743" s="37"/>
      <c r="W743" s="37"/>
      <c r="X743" s="37"/>
      <c r="Y743" s="38" t="s">
        <v>512</v>
      </c>
      <c r="Z743" s="38" t="s">
        <v>872</v>
      </c>
      <c r="AA743" s="38" t="s">
        <v>351</v>
      </c>
      <c r="AB743" s="38" t="s">
        <v>507</v>
      </c>
      <c r="AC743" s="38" t="s">
        <v>508</v>
      </c>
      <c r="AD743" s="69">
        <f t="shared" si="0"/>
        <v>0</v>
      </c>
      <c r="AE743" s="37"/>
      <c r="AF743" s="37"/>
      <c r="AG743" s="37"/>
      <c r="AH743" s="37"/>
      <c r="AI743" s="37"/>
      <c r="AJ743" s="37"/>
      <c r="AK743" s="37"/>
      <c r="AL743" s="37"/>
      <c r="AM743" s="37"/>
      <c r="AN743" s="37"/>
      <c r="AO743" s="37"/>
      <c r="AP743" s="37"/>
      <c r="AQ743" s="37"/>
      <c r="AR743" s="50"/>
    </row>
    <row r="744" spans="1:44" ht="12.75">
      <c r="A744" s="75" t="s">
        <v>2037</v>
      </c>
      <c r="B744" s="79" t="s">
        <v>2038</v>
      </c>
      <c r="C744" s="49">
        <v>0</v>
      </c>
      <c r="D744" s="49">
        <v>0</v>
      </c>
      <c r="E744" s="49">
        <v>1113</v>
      </c>
      <c r="F744" s="49">
        <v>98</v>
      </c>
      <c r="G744" s="49">
        <v>1351</v>
      </c>
      <c r="H744" s="49">
        <v>174</v>
      </c>
      <c r="I744" s="37"/>
      <c r="J744" s="37"/>
      <c r="K744" s="37"/>
      <c r="L744" s="37"/>
      <c r="M744" s="37"/>
      <c r="N744" s="37"/>
      <c r="O744" s="37"/>
      <c r="P744" s="37"/>
      <c r="Q744" s="37"/>
      <c r="R744" s="37"/>
      <c r="S744" s="37"/>
      <c r="T744" s="37"/>
      <c r="U744" s="37"/>
      <c r="V744" s="37"/>
      <c r="W744" s="37"/>
      <c r="X744" s="37"/>
      <c r="Y744" s="38" t="s">
        <v>512</v>
      </c>
      <c r="Z744" s="38" t="s">
        <v>872</v>
      </c>
      <c r="AA744" s="38" t="s">
        <v>351</v>
      </c>
      <c r="AB744" s="38" t="s">
        <v>507</v>
      </c>
      <c r="AC744" s="38" t="s">
        <v>508</v>
      </c>
      <c r="AD744" s="69">
        <f t="shared" si="0"/>
        <v>0</v>
      </c>
      <c r="AE744" s="37"/>
      <c r="AF744" s="37"/>
      <c r="AG744" s="37"/>
      <c r="AH744" s="37"/>
      <c r="AI744" s="37"/>
      <c r="AJ744" s="37"/>
      <c r="AK744" s="37"/>
      <c r="AL744" s="37"/>
      <c r="AM744" s="37"/>
      <c r="AN744" s="37"/>
      <c r="AO744" s="37"/>
      <c r="AP744" s="37"/>
      <c r="AQ744" s="37"/>
      <c r="AR744" s="50"/>
    </row>
    <row r="745" spans="1:44" ht="12.75">
      <c r="A745" s="75" t="s">
        <v>2039</v>
      </c>
      <c r="B745" s="79" t="s">
        <v>2040</v>
      </c>
      <c r="C745" s="49">
        <v>60</v>
      </c>
      <c r="D745" s="49">
        <v>60</v>
      </c>
      <c r="E745" s="49">
        <v>60</v>
      </c>
      <c r="F745" s="49">
        <v>60</v>
      </c>
      <c r="G745" s="49">
        <v>38</v>
      </c>
      <c r="H745" s="49">
        <v>60</v>
      </c>
      <c r="I745" s="37"/>
      <c r="J745" s="37"/>
      <c r="K745" s="37"/>
      <c r="L745" s="37"/>
      <c r="M745" s="37"/>
      <c r="N745" s="37"/>
      <c r="O745" s="37"/>
      <c r="P745" s="37"/>
      <c r="Q745" s="37"/>
      <c r="R745" s="37"/>
      <c r="S745" s="37"/>
      <c r="T745" s="37"/>
      <c r="U745" s="37"/>
      <c r="V745" s="37"/>
      <c r="W745" s="37"/>
      <c r="X745" s="37"/>
      <c r="Y745" s="38" t="s">
        <v>512</v>
      </c>
      <c r="Z745" s="38" t="s">
        <v>872</v>
      </c>
      <c r="AA745" s="38" t="s">
        <v>351</v>
      </c>
      <c r="AB745" s="38" t="s">
        <v>507</v>
      </c>
      <c r="AC745" s="38" t="s">
        <v>508</v>
      </c>
      <c r="AD745" s="69">
        <f t="shared" si="0"/>
        <v>0</v>
      </c>
      <c r="AE745" s="37"/>
      <c r="AF745" s="37"/>
      <c r="AG745" s="37"/>
      <c r="AH745" s="37"/>
      <c r="AI745" s="37"/>
      <c r="AJ745" s="37"/>
      <c r="AK745" s="37"/>
      <c r="AL745" s="37"/>
      <c r="AM745" s="37"/>
      <c r="AN745" s="37"/>
      <c r="AO745" s="37"/>
      <c r="AP745" s="37"/>
      <c r="AQ745" s="37"/>
      <c r="AR745" s="50"/>
    </row>
    <row r="746" spans="1:44" ht="12.75">
      <c r="A746" s="75" t="s">
        <v>2041</v>
      </c>
      <c r="B746" s="79" t="s">
        <v>2042</v>
      </c>
      <c r="C746" s="49">
        <v>60</v>
      </c>
      <c r="D746" s="49">
        <v>60</v>
      </c>
      <c r="E746" s="49">
        <v>60</v>
      </c>
      <c r="F746" s="49">
        <v>60</v>
      </c>
      <c r="G746" s="49">
        <v>38</v>
      </c>
      <c r="H746" s="49">
        <v>60</v>
      </c>
      <c r="I746" s="37"/>
      <c r="J746" s="37"/>
      <c r="K746" s="37"/>
      <c r="L746" s="37"/>
      <c r="M746" s="37"/>
      <c r="N746" s="37"/>
      <c r="O746" s="37"/>
      <c r="P746" s="37"/>
      <c r="Q746" s="37"/>
      <c r="R746" s="37"/>
      <c r="S746" s="37"/>
      <c r="T746" s="37"/>
      <c r="U746" s="37"/>
      <c r="V746" s="37"/>
      <c r="W746" s="37"/>
      <c r="X746" s="37"/>
      <c r="Y746" s="38" t="s">
        <v>512</v>
      </c>
      <c r="Z746" s="38" t="s">
        <v>872</v>
      </c>
      <c r="AA746" s="38" t="s">
        <v>351</v>
      </c>
      <c r="AB746" s="38" t="s">
        <v>507</v>
      </c>
      <c r="AC746" s="38" t="s">
        <v>508</v>
      </c>
      <c r="AD746" s="69">
        <f t="shared" si="0"/>
        <v>0</v>
      </c>
      <c r="AE746" s="37"/>
      <c r="AF746" s="37"/>
      <c r="AG746" s="37"/>
      <c r="AH746" s="37"/>
      <c r="AI746" s="37"/>
      <c r="AJ746" s="37"/>
      <c r="AK746" s="37"/>
      <c r="AL746" s="37"/>
      <c r="AM746" s="37"/>
      <c r="AN746" s="37"/>
      <c r="AO746" s="37"/>
      <c r="AP746" s="37"/>
      <c r="AQ746" s="37"/>
      <c r="AR746" s="50"/>
    </row>
    <row r="747" spans="1:44" ht="25.5">
      <c r="A747" s="75" t="s">
        <v>2043</v>
      </c>
      <c r="B747" s="79" t="s">
        <v>2044</v>
      </c>
      <c r="C747" s="49">
        <v>0</v>
      </c>
      <c r="D747" s="49">
        <v>0</v>
      </c>
      <c r="E747" s="49">
        <v>22</v>
      </c>
      <c r="F747" s="49">
        <v>0</v>
      </c>
      <c r="G747" s="49">
        <v>22</v>
      </c>
      <c r="H747" s="49">
        <v>0</v>
      </c>
      <c r="I747" s="37"/>
      <c r="J747" s="37"/>
      <c r="K747" s="37"/>
      <c r="L747" s="37"/>
      <c r="M747" s="37"/>
      <c r="N747" s="37"/>
      <c r="O747" s="37"/>
      <c r="P747" s="37"/>
      <c r="Q747" s="37"/>
      <c r="R747" s="37"/>
      <c r="S747" s="37"/>
      <c r="T747" s="37"/>
      <c r="U747" s="37"/>
      <c r="V747" s="37"/>
      <c r="W747" s="37"/>
      <c r="X747" s="37"/>
      <c r="Y747" s="38" t="s">
        <v>512</v>
      </c>
      <c r="Z747" s="38" t="s">
        <v>872</v>
      </c>
      <c r="AA747" s="38" t="s">
        <v>351</v>
      </c>
      <c r="AB747" s="38" t="s">
        <v>507</v>
      </c>
      <c r="AC747" s="38" t="s">
        <v>508</v>
      </c>
      <c r="AD747" s="69">
        <f t="shared" si="0"/>
        <v>0</v>
      </c>
      <c r="AE747" s="37"/>
      <c r="AF747" s="37"/>
      <c r="AG747" s="37"/>
      <c r="AH747" s="37"/>
      <c r="AI747" s="37"/>
      <c r="AJ747" s="37"/>
      <c r="AK747" s="37"/>
      <c r="AL747" s="37"/>
      <c r="AM747" s="37"/>
      <c r="AN747" s="37"/>
      <c r="AO747" s="37"/>
      <c r="AP747" s="37"/>
      <c r="AQ747" s="37"/>
      <c r="AR747" s="50"/>
    </row>
    <row r="748" spans="1:44" ht="12.75">
      <c r="A748" s="75" t="s">
        <v>2045</v>
      </c>
      <c r="B748" s="79" t="s">
        <v>2046</v>
      </c>
      <c r="C748" s="49">
        <v>0</v>
      </c>
      <c r="D748" s="49">
        <v>0</v>
      </c>
      <c r="E748" s="49">
        <v>22</v>
      </c>
      <c r="F748" s="49">
        <v>0</v>
      </c>
      <c r="G748" s="49">
        <v>22</v>
      </c>
      <c r="H748" s="49">
        <v>0</v>
      </c>
      <c r="I748" s="37"/>
      <c r="J748" s="37"/>
      <c r="K748" s="37"/>
      <c r="L748" s="37"/>
      <c r="M748" s="37"/>
      <c r="N748" s="37"/>
      <c r="O748" s="37"/>
      <c r="P748" s="37"/>
      <c r="Q748" s="37"/>
      <c r="R748" s="37"/>
      <c r="S748" s="37"/>
      <c r="T748" s="37"/>
      <c r="U748" s="37"/>
      <c r="V748" s="37"/>
      <c r="W748" s="37"/>
      <c r="X748" s="37"/>
      <c r="Y748" s="38" t="s">
        <v>512</v>
      </c>
      <c r="Z748" s="38" t="s">
        <v>872</v>
      </c>
      <c r="AA748" s="38" t="s">
        <v>351</v>
      </c>
      <c r="AB748" s="38" t="s">
        <v>507</v>
      </c>
      <c r="AC748" s="38" t="s">
        <v>508</v>
      </c>
      <c r="AD748" s="69">
        <f t="shared" si="0"/>
        <v>0</v>
      </c>
      <c r="AE748" s="37"/>
      <c r="AF748" s="37"/>
      <c r="AG748" s="37"/>
      <c r="AH748" s="37"/>
      <c r="AI748" s="37"/>
      <c r="AJ748" s="37"/>
      <c r="AK748" s="37"/>
      <c r="AL748" s="37"/>
      <c r="AM748" s="37"/>
      <c r="AN748" s="37"/>
      <c r="AO748" s="37"/>
      <c r="AP748" s="37"/>
      <c r="AQ748" s="37"/>
      <c r="AR748" s="50"/>
    </row>
    <row r="749" spans="1:44" ht="12.75">
      <c r="A749" s="75" t="s">
        <v>2047</v>
      </c>
      <c r="B749" s="79" t="s">
        <v>2048</v>
      </c>
      <c r="C749" s="49">
        <v>23</v>
      </c>
      <c r="D749" s="49">
        <v>23</v>
      </c>
      <c r="E749" s="49">
        <v>106</v>
      </c>
      <c r="F749" s="49">
        <v>1025</v>
      </c>
      <c r="G749" s="49">
        <v>56</v>
      </c>
      <c r="H749" s="49">
        <v>1073</v>
      </c>
      <c r="I749" s="37"/>
      <c r="J749" s="37"/>
      <c r="K749" s="37"/>
      <c r="L749" s="37"/>
      <c r="M749" s="37"/>
      <c r="N749" s="37"/>
      <c r="O749" s="37"/>
      <c r="P749" s="37"/>
      <c r="Q749" s="37"/>
      <c r="R749" s="37"/>
      <c r="S749" s="37"/>
      <c r="T749" s="37"/>
      <c r="U749" s="37"/>
      <c r="V749" s="37"/>
      <c r="W749" s="37"/>
      <c r="X749" s="37"/>
      <c r="Y749" s="38" t="s">
        <v>512</v>
      </c>
      <c r="Z749" s="38" t="s">
        <v>872</v>
      </c>
      <c r="AA749" s="38" t="s">
        <v>351</v>
      </c>
      <c r="AB749" s="38" t="s">
        <v>507</v>
      </c>
      <c r="AC749" s="38" t="s">
        <v>508</v>
      </c>
      <c r="AD749" s="69">
        <f t="shared" si="0"/>
        <v>0</v>
      </c>
      <c r="AE749" s="37"/>
      <c r="AF749" s="37"/>
      <c r="AG749" s="37"/>
      <c r="AH749" s="37"/>
      <c r="AI749" s="37"/>
      <c r="AJ749" s="37"/>
      <c r="AK749" s="37"/>
      <c r="AL749" s="37"/>
      <c r="AM749" s="37"/>
      <c r="AN749" s="37"/>
      <c r="AO749" s="37"/>
      <c r="AP749" s="37"/>
      <c r="AQ749" s="37"/>
      <c r="AR749" s="50"/>
    </row>
    <row r="750" spans="1:44" ht="12.75">
      <c r="A750" s="75" t="s">
        <v>2049</v>
      </c>
      <c r="B750" s="79" t="s">
        <v>2050</v>
      </c>
      <c r="C750" s="49">
        <v>0</v>
      </c>
      <c r="D750" s="49">
        <v>0</v>
      </c>
      <c r="E750" s="49">
        <v>1392</v>
      </c>
      <c r="F750" s="49">
        <v>5682</v>
      </c>
      <c r="G750" s="49">
        <v>1462</v>
      </c>
      <c r="H750" s="49">
        <v>5700</v>
      </c>
      <c r="I750" s="37"/>
      <c r="J750" s="37"/>
      <c r="K750" s="37"/>
      <c r="L750" s="37"/>
      <c r="M750" s="37"/>
      <c r="N750" s="37"/>
      <c r="O750" s="37"/>
      <c r="P750" s="37"/>
      <c r="Q750" s="37"/>
      <c r="R750" s="37"/>
      <c r="S750" s="37"/>
      <c r="T750" s="37"/>
      <c r="U750" s="37"/>
      <c r="V750" s="37"/>
      <c r="W750" s="37"/>
      <c r="X750" s="37"/>
      <c r="Y750" s="38" t="s">
        <v>512</v>
      </c>
      <c r="Z750" s="38" t="s">
        <v>872</v>
      </c>
      <c r="AA750" s="38" t="s">
        <v>351</v>
      </c>
      <c r="AB750" s="38" t="s">
        <v>507</v>
      </c>
      <c r="AC750" s="38" t="s">
        <v>508</v>
      </c>
      <c r="AD750" s="69">
        <f t="shared" si="0"/>
        <v>0</v>
      </c>
      <c r="AE750" s="37"/>
      <c r="AF750" s="37"/>
      <c r="AG750" s="37"/>
      <c r="AH750" s="37"/>
      <c r="AI750" s="37"/>
      <c r="AJ750" s="37"/>
      <c r="AK750" s="37"/>
      <c r="AL750" s="37"/>
      <c r="AM750" s="37"/>
      <c r="AN750" s="37"/>
      <c r="AO750" s="37"/>
      <c r="AP750" s="37"/>
      <c r="AQ750" s="37"/>
      <c r="AR750" s="50"/>
    </row>
    <row r="751" spans="1:44" ht="12.75">
      <c r="A751" s="75" t="s">
        <v>2051</v>
      </c>
      <c r="B751" s="79" t="s">
        <v>2052</v>
      </c>
      <c r="C751" s="49">
        <v>0</v>
      </c>
      <c r="D751" s="49">
        <v>0</v>
      </c>
      <c r="E751" s="49">
        <v>1392</v>
      </c>
      <c r="F751" s="49">
        <v>5482</v>
      </c>
      <c r="G751" s="49">
        <v>1462</v>
      </c>
      <c r="H751" s="49">
        <v>5500</v>
      </c>
      <c r="I751" s="37"/>
      <c r="J751" s="37"/>
      <c r="K751" s="37"/>
      <c r="L751" s="37"/>
      <c r="M751" s="37"/>
      <c r="N751" s="37"/>
      <c r="O751" s="37"/>
      <c r="P751" s="37"/>
      <c r="Q751" s="37"/>
      <c r="R751" s="37"/>
      <c r="S751" s="37"/>
      <c r="T751" s="37"/>
      <c r="U751" s="37"/>
      <c r="V751" s="37"/>
      <c r="W751" s="37"/>
      <c r="X751" s="37"/>
      <c r="Y751" s="38" t="s">
        <v>512</v>
      </c>
      <c r="Z751" s="38" t="s">
        <v>872</v>
      </c>
      <c r="AA751" s="38" t="s">
        <v>351</v>
      </c>
      <c r="AB751" s="38" t="s">
        <v>507</v>
      </c>
      <c r="AC751" s="38" t="s">
        <v>508</v>
      </c>
      <c r="AD751" s="69">
        <f t="shared" si="0"/>
        <v>0</v>
      </c>
      <c r="AE751" s="37"/>
      <c r="AF751" s="37"/>
      <c r="AG751" s="37"/>
      <c r="AH751" s="37"/>
      <c r="AI751" s="37"/>
      <c r="AJ751" s="37"/>
      <c r="AK751" s="37"/>
      <c r="AL751" s="37"/>
      <c r="AM751" s="37"/>
      <c r="AN751" s="37"/>
      <c r="AO751" s="37"/>
      <c r="AP751" s="37"/>
      <c r="AQ751" s="37"/>
      <c r="AR751" s="50"/>
    </row>
    <row r="752" spans="1:44" ht="63.75">
      <c r="A752" s="75" t="s">
        <v>2053</v>
      </c>
      <c r="B752" s="79" t="s">
        <v>2090</v>
      </c>
      <c r="C752" s="49">
        <v>0</v>
      </c>
      <c r="D752" s="49">
        <v>0</v>
      </c>
      <c r="E752" s="49">
        <v>0</v>
      </c>
      <c r="F752" s="49">
        <v>200</v>
      </c>
      <c r="G752" s="49">
        <v>0</v>
      </c>
      <c r="H752" s="49">
        <v>200</v>
      </c>
      <c r="I752" s="37"/>
      <c r="J752" s="37"/>
      <c r="K752" s="37"/>
      <c r="L752" s="37"/>
      <c r="M752" s="37"/>
      <c r="N752" s="37"/>
      <c r="O752" s="37"/>
      <c r="P752" s="37"/>
      <c r="Q752" s="37"/>
      <c r="R752" s="37"/>
      <c r="S752" s="37"/>
      <c r="T752" s="37"/>
      <c r="U752" s="37"/>
      <c r="V752" s="37"/>
      <c r="W752" s="37"/>
      <c r="X752" s="37"/>
      <c r="Y752" s="38" t="s">
        <v>512</v>
      </c>
      <c r="Z752" s="38" t="s">
        <v>872</v>
      </c>
      <c r="AA752" s="38" t="s">
        <v>351</v>
      </c>
      <c r="AB752" s="38" t="s">
        <v>507</v>
      </c>
      <c r="AC752" s="38" t="s">
        <v>508</v>
      </c>
      <c r="AD752" s="69">
        <f t="shared" si="0"/>
        <v>0</v>
      </c>
      <c r="AE752" s="37"/>
      <c r="AF752" s="37"/>
      <c r="AG752" s="37"/>
      <c r="AH752" s="37"/>
      <c r="AI752" s="37"/>
      <c r="AJ752" s="37"/>
      <c r="AK752" s="37"/>
      <c r="AL752" s="37"/>
      <c r="AM752" s="37"/>
      <c r="AN752" s="37"/>
      <c r="AO752" s="37"/>
      <c r="AP752" s="37"/>
      <c r="AQ752" s="37"/>
      <c r="AR752" s="50"/>
    </row>
    <row r="753" spans="1:44" ht="12.75">
      <c r="A753" s="75" t="s">
        <v>2054</v>
      </c>
      <c r="B753" s="79" t="s">
        <v>2055</v>
      </c>
      <c r="C753" s="49">
        <v>0</v>
      </c>
      <c r="D753" s="49">
        <v>0</v>
      </c>
      <c r="E753" s="49">
        <v>1042</v>
      </c>
      <c r="F753" s="49">
        <v>0</v>
      </c>
      <c r="G753" s="49">
        <v>1042</v>
      </c>
      <c r="H753" s="49">
        <v>0</v>
      </c>
      <c r="I753" s="37"/>
      <c r="J753" s="37"/>
      <c r="K753" s="37"/>
      <c r="L753" s="37"/>
      <c r="M753" s="37"/>
      <c r="N753" s="37"/>
      <c r="O753" s="37"/>
      <c r="P753" s="37"/>
      <c r="Q753" s="37"/>
      <c r="R753" s="37"/>
      <c r="S753" s="37"/>
      <c r="T753" s="37"/>
      <c r="U753" s="37"/>
      <c r="V753" s="37"/>
      <c r="W753" s="37"/>
      <c r="X753" s="37"/>
      <c r="Y753" s="38" t="s">
        <v>512</v>
      </c>
      <c r="Z753" s="38" t="s">
        <v>872</v>
      </c>
      <c r="AA753" s="38" t="s">
        <v>351</v>
      </c>
      <c r="AB753" s="38" t="s">
        <v>507</v>
      </c>
      <c r="AC753" s="38" t="s">
        <v>508</v>
      </c>
      <c r="AD753" s="69">
        <f t="shared" si="0"/>
        <v>0</v>
      </c>
      <c r="AE753" s="37"/>
      <c r="AF753" s="37"/>
      <c r="AG753" s="37"/>
      <c r="AH753" s="37"/>
      <c r="AI753" s="37"/>
      <c r="AJ753" s="37"/>
      <c r="AK753" s="37"/>
      <c r="AL753" s="37"/>
      <c r="AM753" s="37"/>
      <c r="AN753" s="37"/>
      <c r="AO753" s="37"/>
      <c r="AP753" s="37"/>
      <c r="AQ753" s="37"/>
      <c r="AR753" s="50"/>
    </row>
    <row r="754" spans="1:44" ht="12.75">
      <c r="A754" s="75" t="s">
        <v>2056</v>
      </c>
      <c r="B754" s="79" t="s">
        <v>2057</v>
      </c>
      <c r="C754" s="49">
        <v>0</v>
      </c>
      <c r="D754" s="49">
        <v>0</v>
      </c>
      <c r="E754" s="49">
        <v>82</v>
      </c>
      <c r="F754" s="49">
        <v>0</v>
      </c>
      <c r="G754" s="49">
        <v>82</v>
      </c>
      <c r="H754" s="49">
        <v>0</v>
      </c>
      <c r="I754" s="37"/>
      <c r="J754" s="37"/>
      <c r="K754" s="37"/>
      <c r="L754" s="37"/>
      <c r="M754" s="37"/>
      <c r="N754" s="37"/>
      <c r="O754" s="37"/>
      <c r="P754" s="37"/>
      <c r="Q754" s="37"/>
      <c r="R754" s="37"/>
      <c r="S754" s="37"/>
      <c r="T754" s="37"/>
      <c r="U754" s="37"/>
      <c r="V754" s="37"/>
      <c r="W754" s="37"/>
      <c r="X754" s="37"/>
      <c r="Y754" s="38" t="s">
        <v>512</v>
      </c>
      <c r="Z754" s="38" t="s">
        <v>872</v>
      </c>
      <c r="AA754" s="38" t="s">
        <v>351</v>
      </c>
      <c r="AB754" s="38" t="s">
        <v>507</v>
      </c>
      <c r="AC754" s="38" t="s">
        <v>508</v>
      </c>
      <c r="AD754" s="69">
        <f t="shared" si="0"/>
        <v>0</v>
      </c>
      <c r="AE754" s="37"/>
      <c r="AF754" s="37"/>
      <c r="AG754" s="37"/>
      <c r="AH754" s="37"/>
      <c r="AI754" s="37"/>
      <c r="AJ754" s="37"/>
      <c r="AK754" s="37"/>
      <c r="AL754" s="37"/>
      <c r="AM754" s="37"/>
      <c r="AN754" s="37"/>
      <c r="AO754" s="37"/>
      <c r="AP754" s="37"/>
      <c r="AQ754" s="37"/>
      <c r="AR754" s="50"/>
    </row>
    <row r="755" spans="1:44" ht="12.75">
      <c r="A755" s="75" t="s">
        <v>2058</v>
      </c>
      <c r="B755" s="79" t="s">
        <v>2059</v>
      </c>
      <c r="C755" s="49">
        <v>0</v>
      </c>
      <c r="D755" s="49">
        <v>0</v>
      </c>
      <c r="E755" s="49">
        <v>135</v>
      </c>
      <c r="F755" s="49">
        <v>0</v>
      </c>
      <c r="G755" s="49">
        <v>0</v>
      </c>
      <c r="H755" s="49">
        <v>0</v>
      </c>
      <c r="I755" s="37"/>
      <c r="J755" s="37"/>
      <c r="K755" s="37"/>
      <c r="L755" s="37"/>
      <c r="M755" s="37"/>
      <c r="N755" s="37"/>
      <c r="O755" s="37"/>
      <c r="P755" s="37"/>
      <c r="Q755" s="37"/>
      <c r="R755" s="37"/>
      <c r="S755" s="37"/>
      <c r="T755" s="37"/>
      <c r="U755" s="37"/>
      <c r="V755" s="37"/>
      <c r="W755" s="37"/>
      <c r="X755" s="37"/>
      <c r="Y755" s="38" t="s">
        <v>512</v>
      </c>
      <c r="Z755" s="38" t="s">
        <v>872</v>
      </c>
      <c r="AA755" s="38" t="s">
        <v>351</v>
      </c>
      <c r="AB755" s="38" t="s">
        <v>507</v>
      </c>
      <c r="AC755" s="38" t="s">
        <v>508</v>
      </c>
      <c r="AD755" s="69">
        <f t="shared" si="0"/>
        <v>0</v>
      </c>
      <c r="AE755" s="37"/>
      <c r="AF755" s="37"/>
      <c r="AG755" s="37"/>
      <c r="AH755" s="37"/>
      <c r="AI755" s="37"/>
      <c r="AJ755" s="37"/>
      <c r="AK755" s="37"/>
      <c r="AL755" s="37"/>
      <c r="AM755" s="37"/>
      <c r="AN755" s="37"/>
      <c r="AO755" s="37"/>
      <c r="AP755" s="37"/>
      <c r="AQ755" s="37"/>
      <c r="AR755" s="50"/>
    </row>
    <row r="756" spans="1:44" ht="12.75">
      <c r="A756" s="75" t="s">
        <v>758</v>
      </c>
      <c r="B756" s="79" t="s">
        <v>1260</v>
      </c>
      <c r="C756" s="49">
        <v>0</v>
      </c>
      <c r="D756" s="49">
        <v>100</v>
      </c>
      <c r="E756" s="49">
        <v>100</v>
      </c>
      <c r="F756" s="49">
        <v>0</v>
      </c>
      <c r="G756" s="49">
        <v>100</v>
      </c>
      <c r="H756" s="49">
        <v>0</v>
      </c>
      <c r="I756" s="37"/>
      <c r="J756" s="37"/>
      <c r="K756" s="37"/>
      <c r="L756" s="37"/>
      <c r="M756" s="37"/>
      <c r="N756" s="37"/>
      <c r="O756" s="37"/>
      <c r="P756" s="37"/>
      <c r="Q756" s="37"/>
      <c r="R756" s="37"/>
      <c r="S756" s="37"/>
      <c r="T756" s="37"/>
      <c r="U756" s="37"/>
      <c r="V756" s="37"/>
      <c r="W756" s="37"/>
      <c r="X756" s="37"/>
      <c r="Y756" s="38" t="s">
        <v>512</v>
      </c>
      <c r="Z756" s="38" t="s">
        <v>872</v>
      </c>
      <c r="AA756" s="38" t="s">
        <v>351</v>
      </c>
      <c r="AB756" s="38" t="s">
        <v>507</v>
      </c>
      <c r="AC756" s="38" t="s">
        <v>508</v>
      </c>
      <c r="AD756" s="69">
        <f t="shared" si="0"/>
        <v>0</v>
      </c>
      <c r="AE756" s="37"/>
      <c r="AF756" s="37"/>
      <c r="AG756" s="37"/>
      <c r="AH756" s="37"/>
      <c r="AI756" s="37"/>
      <c r="AJ756" s="37"/>
      <c r="AK756" s="37"/>
      <c r="AL756" s="37"/>
      <c r="AM756" s="37"/>
      <c r="AN756" s="37"/>
      <c r="AO756" s="37"/>
      <c r="AP756" s="37"/>
      <c r="AQ756" s="37"/>
      <c r="AR756" s="50"/>
    </row>
    <row r="757" spans="1:44" ht="12.75">
      <c r="A757" s="75" t="s">
        <v>262</v>
      </c>
      <c r="B757" s="79" t="s">
        <v>263</v>
      </c>
      <c r="C757" s="49">
        <v>0</v>
      </c>
      <c r="D757" s="49">
        <v>100</v>
      </c>
      <c r="E757" s="49">
        <v>100</v>
      </c>
      <c r="F757" s="49">
        <v>0</v>
      </c>
      <c r="G757" s="49">
        <v>100</v>
      </c>
      <c r="H757" s="49">
        <v>0</v>
      </c>
      <c r="I757" s="37"/>
      <c r="J757" s="37"/>
      <c r="K757" s="37"/>
      <c r="L757" s="37"/>
      <c r="M757" s="37"/>
      <c r="N757" s="37"/>
      <c r="O757" s="37"/>
      <c r="P757" s="37"/>
      <c r="Q757" s="37"/>
      <c r="R757" s="37"/>
      <c r="S757" s="37"/>
      <c r="T757" s="37"/>
      <c r="U757" s="37"/>
      <c r="V757" s="37"/>
      <c r="W757" s="37"/>
      <c r="X757" s="37"/>
      <c r="Y757" s="38" t="s">
        <v>512</v>
      </c>
      <c r="Z757" s="38" t="s">
        <v>872</v>
      </c>
      <c r="AA757" s="38" t="s">
        <v>351</v>
      </c>
      <c r="AB757" s="38" t="s">
        <v>507</v>
      </c>
      <c r="AC757" s="38" t="s">
        <v>508</v>
      </c>
      <c r="AD757" s="69">
        <f t="shared" si="0"/>
        <v>0</v>
      </c>
      <c r="AE757" s="37"/>
      <c r="AF757" s="37"/>
      <c r="AG757" s="37"/>
      <c r="AH757" s="37"/>
      <c r="AI757" s="37"/>
      <c r="AJ757" s="37"/>
      <c r="AK757" s="37"/>
      <c r="AL757" s="37"/>
      <c r="AM757" s="37"/>
      <c r="AN757" s="37"/>
      <c r="AO757" s="37"/>
      <c r="AP757" s="37"/>
      <c r="AQ757" s="37"/>
      <c r="AR757" s="50"/>
    </row>
    <row r="758" spans="1:44" ht="12.75">
      <c r="A758" s="75" t="s">
        <v>264</v>
      </c>
      <c r="B758" s="79" t="s">
        <v>265</v>
      </c>
      <c r="C758" s="49">
        <v>0</v>
      </c>
      <c r="D758" s="49">
        <v>100</v>
      </c>
      <c r="E758" s="49">
        <v>100</v>
      </c>
      <c r="F758" s="49">
        <v>0</v>
      </c>
      <c r="G758" s="49">
        <v>100</v>
      </c>
      <c r="H758" s="49">
        <v>0</v>
      </c>
      <c r="I758" s="37"/>
      <c r="J758" s="37"/>
      <c r="K758" s="37"/>
      <c r="L758" s="37"/>
      <c r="M758" s="37"/>
      <c r="N758" s="37"/>
      <c r="O758" s="37"/>
      <c r="P758" s="37"/>
      <c r="Q758" s="37"/>
      <c r="R758" s="37"/>
      <c r="S758" s="37"/>
      <c r="T758" s="37"/>
      <c r="U758" s="37"/>
      <c r="V758" s="37"/>
      <c r="W758" s="37"/>
      <c r="X758" s="37"/>
      <c r="Y758" s="38" t="s">
        <v>512</v>
      </c>
      <c r="Z758" s="38" t="s">
        <v>872</v>
      </c>
      <c r="AA758" s="38" t="s">
        <v>351</v>
      </c>
      <c r="AB758" s="38" t="s">
        <v>507</v>
      </c>
      <c r="AC758" s="38" t="s">
        <v>508</v>
      </c>
      <c r="AD758" s="69">
        <f t="shared" si="0"/>
        <v>0</v>
      </c>
      <c r="AE758" s="37"/>
      <c r="AF758" s="37"/>
      <c r="AG758" s="37"/>
      <c r="AH758" s="37"/>
      <c r="AI758" s="37"/>
      <c r="AJ758" s="37"/>
      <c r="AK758" s="37"/>
      <c r="AL758" s="37"/>
      <c r="AM758" s="37"/>
      <c r="AN758" s="37"/>
      <c r="AO758" s="37"/>
      <c r="AP758" s="37"/>
      <c r="AQ758" s="37"/>
      <c r="AR758" s="50"/>
    </row>
    <row r="759" spans="1:44" ht="25.5">
      <c r="A759" s="75" t="s">
        <v>1160</v>
      </c>
      <c r="B759" s="79" t="s">
        <v>2091</v>
      </c>
      <c r="C759" s="49">
        <v>0</v>
      </c>
      <c r="D759" s="49">
        <v>0</v>
      </c>
      <c r="E759" s="49">
        <v>100</v>
      </c>
      <c r="F759" s="49">
        <v>0</v>
      </c>
      <c r="G759" s="49">
        <v>100</v>
      </c>
      <c r="H759" s="49">
        <v>0</v>
      </c>
      <c r="I759" s="37"/>
      <c r="J759" s="37"/>
      <c r="K759" s="37"/>
      <c r="L759" s="37"/>
      <c r="M759" s="37"/>
      <c r="N759" s="37"/>
      <c r="O759" s="37"/>
      <c r="P759" s="37"/>
      <c r="Q759" s="37"/>
      <c r="R759" s="37"/>
      <c r="S759" s="37"/>
      <c r="T759" s="37"/>
      <c r="U759" s="37"/>
      <c r="V759" s="37"/>
      <c r="W759" s="37"/>
      <c r="X759" s="37"/>
      <c r="Y759" s="38" t="s">
        <v>512</v>
      </c>
      <c r="Z759" s="38" t="s">
        <v>872</v>
      </c>
      <c r="AA759" s="38" t="s">
        <v>351</v>
      </c>
      <c r="AB759" s="38" t="s">
        <v>507</v>
      </c>
      <c r="AC759" s="38" t="s">
        <v>508</v>
      </c>
      <c r="AD759" s="69">
        <f t="shared" si="0"/>
        <v>0</v>
      </c>
      <c r="AE759" s="37"/>
      <c r="AF759" s="37"/>
      <c r="AG759" s="37"/>
      <c r="AH759" s="37"/>
      <c r="AI759" s="37"/>
      <c r="AJ759" s="37"/>
      <c r="AK759" s="37"/>
      <c r="AL759" s="37"/>
      <c r="AM759" s="37"/>
      <c r="AN759" s="37"/>
      <c r="AO759" s="37"/>
      <c r="AP759" s="37"/>
      <c r="AQ759" s="37"/>
      <c r="AR759" s="50"/>
    </row>
    <row r="760" spans="1:44" ht="25.5">
      <c r="A760" s="75" t="s">
        <v>1161</v>
      </c>
      <c r="B760" s="79" t="s">
        <v>2092</v>
      </c>
      <c r="C760" s="49">
        <v>0</v>
      </c>
      <c r="D760" s="49">
        <v>0</v>
      </c>
      <c r="E760" s="49">
        <v>100</v>
      </c>
      <c r="F760" s="49">
        <v>0</v>
      </c>
      <c r="G760" s="49">
        <v>100</v>
      </c>
      <c r="H760" s="49">
        <v>0</v>
      </c>
      <c r="I760" s="37"/>
      <c r="J760" s="37"/>
      <c r="K760" s="37"/>
      <c r="L760" s="37"/>
      <c r="M760" s="37"/>
      <c r="N760" s="37"/>
      <c r="O760" s="37"/>
      <c r="P760" s="37"/>
      <c r="Q760" s="37"/>
      <c r="R760" s="37"/>
      <c r="S760" s="37"/>
      <c r="T760" s="37"/>
      <c r="U760" s="37"/>
      <c r="V760" s="37"/>
      <c r="W760" s="37"/>
      <c r="X760" s="37"/>
      <c r="Y760" s="38" t="s">
        <v>512</v>
      </c>
      <c r="Z760" s="38" t="s">
        <v>872</v>
      </c>
      <c r="AA760" s="38" t="s">
        <v>351</v>
      </c>
      <c r="AB760" s="38" t="s">
        <v>507</v>
      </c>
      <c r="AC760" s="38" t="s">
        <v>508</v>
      </c>
      <c r="AD760" s="69">
        <f t="shared" si="0"/>
        <v>0</v>
      </c>
      <c r="AE760" s="37"/>
      <c r="AF760" s="37"/>
      <c r="AG760" s="37"/>
      <c r="AH760" s="37"/>
      <c r="AI760" s="37"/>
      <c r="AJ760" s="37"/>
      <c r="AK760" s="37"/>
      <c r="AL760" s="37"/>
      <c r="AM760" s="37"/>
      <c r="AN760" s="37"/>
      <c r="AO760" s="37"/>
      <c r="AP760" s="37"/>
      <c r="AQ760" s="37"/>
      <c r="AR760" s="50"/>
    </row>
    <row r="761" spans="1:44" ht="12.75">
      <c r="A761" s="75" t="s">
        <v>1602</v>
      </c>
      <c r="B761" s="79" t="s">
        <v>90</v>
      </c>
      <c r="C761" s="49">
        <v>211</v>
      </c>
      <c r="D761" s="49">
        <v>3565</v>
      </c>
      <c r="E761" s="49">
        <v>3565</v>
      </c>
      <c r="F761" s="49">
        <v>1000</v>
      </c>
      <c r="G761" s="49">
        <v>5555</v>
      </c>
      <c r="H761" s="49">
        <v>1738</v>
      </c>
      <c r="I761" s="37"/>
      <c r="J761" s="37"/>
      <c r="K761" s="37"/>
      <c r="L761" s="37"/>
      <c r="M761" s="37"/>
      <c r="N761" s="37"/>
      <c r="O761" s="37"/>
      <c r="P761" s="37"/>
      <c r="Q761" s="37"/>
      <c r="R761" s="37"/>
      <c r="S761" s="37"/>
      <c r="T761" s="37"/>
      <c r="U761" s="37"/>
      <c r="V761" s="37"/>
      <c r="W761" s="37"/>
      <c r="X761" s="37"/>
      <c r="Y761" s="38" t="s">
        <v>512</v>
      </c>
      <c r="Z761" s="38" t="s">
        <v>872</v>
      </c>
      <c r="AA761" s="38" t="s">
        <v>351</v>
      </c>
      <c r="AB761" s="38" t="s">
        <v>507</v>
      </c>
      <c r="AC761" s="38" t="s">
        <v>508</v>
      </c>
      <c r="AD761" s="69">
        <f t="shared" si="0"/>
        <v>0</v>
      </c>
      <c r="AE761" s="37"/>
      <c r="AF761" s="37"/>
      <c r="AG761" s="37"/>
      <c r="AH761" s="37"/>
      <c r="AI761" s="37"/>
      <c r="AJ761" s="37"/>
      <c r="AK761" s="37"/>
      <c r="AL761" s="37"/>
      <c r="AM761" s="37"/>
      <c r="AN761" s="37"/>
      <c r="AO761" s="37"/>
      <c r="AP761" s="37"/>
      <c r="AQ761" s="37"/>
      <c r="AR761" s="50"/>
    </row>
    <row r="762" spans="1:44" ht="12.75">
      <c r="A762" s="75" t="s">
        <v>91</v>
      </c>
      <c r="B762" s="79" t="s">
        <v>92</v>
      </c>
      <c r="C762" s="49">
        <v>211</v>
      </c>
      <c r="D762" s="49">
        <v>3083</v>
      </c>
      <c r="E762" s="49">
        <v>3565</v>
      </c>
      <c r="F762" s="49">
        <v>1000</v>
      </c>
      <c r="G762" s="49">
        <v>5555</v>
      </c>
      <c r="H762" s="49">
        <v>1738</v>
      </c>
      <c r="I762" s="37"/>
      <c r="J762" s="37"/>
      <c r="K762" s="37"/>
      <c r="L762" s="37"/>
      <c r="M762" s="37"/>
      <c r="N762" s="37"/>
      <c r="O762" s="37"/>
      <c r="P762" s="37"/>
      <c r="Q762" s="37"/>
      <c r="R762" s="37"/>
      <c r="S762" s="37"/>
      <c r="T762" s="37"/>
      <c r="U762" s="37"/>
      <c r="V762" s="37"/>
      <c r="W762" s="37"/>
      <c r="X762" s="37"/>
      <c r="Y762" s="38" t="s">
        <v>512</v>
      </c>
      <c r="Z762" s="38" t="s">
        <v>872</v>
      </c>
      <c r="AA762" s="38" t="s">
        <v>351</v>
      </c>
      <c r="AB762" s="38" t="s">
        <v>507</v>
      </c>
      <c r="AC762" s="38" t="s">
        <v>508</v>
      </c>
      <c r="AD762" s="69">
        <f t="shared" si="0"/>
        <v>0</v>
      </c>
      <c r="AE762" s="37"/>
      <c r="AF762" s="37"/>
      <c r="AG762" s="37"/>
      <c r="AH762" s="37"/>
      <c r="AI762" s="37"/>
      <c r="AJ762" s="37"/>
      <c r="AK762" s="37"/>
      <c r="AL762" s="37"/>
      <c r="AM762" s="37"/>
      <c r="AN762" s="37"/>
      <c r="AO762" s="37"/>
      <c r="AP762" s="37"/>
      <c r="AQ762" s="37"/>
      <c r="AR762" s="50"/>
    </row>
    <row r="763" spans="1:44" ht="12.75">
      <c r="A763" s="75" t="s">
        <v>93</v>
      </c>
      <c r="B763" s="79" t="s">
        <v>92</v>
      </c>
      <c r="C763" s="49">
        <v>211</v>
      </c>
      <c r="D763" s="49">
        <v>3083</v>
      </c>
      <c r="E763" s="49">
        <v>3565</v>
      </c>
      <c r="F763" s="49">
        <v>1000</v>
      </c>
      <c r="G763" s="49">
        <v>5555</v>
      </c>
      <c r="H763" s="49">
        <v>1738</v>
      </c>
      <c r="I763" s="37"/>
      <c r="J763" s="37"/>
      <c r="K763" s="37"/>
      <c r="L763" s="37"/>
      <c r="M763" s="37"/>
      <c r="N763" s="37"/>
      <c r="O763" s="37"/>
      <c r="P763" s="37"/>
      <c r="Q763" s="37"/>
      <c r="R763" s="37"/>
      <c r="S763" s="37"/>
      <c r="T763" s="37"/>
      <c r="U763" s="37"/>
      <c r="V763" s="37"/>
      <c r="W763" s="37"/>
      <c r="X763" s="37"/>
      <c r="Y763" s="38" t="s">
        <v>512</v>
      </c>
      <c r="Z763" s="38" t="s">
        <v>872</v>
      </c>
      <c r="AA763" s="38" t="s">
        <v>351</v>
      </c>
      <c r="AB763" s="38" t="s">
        <v>507</v>
      </c>
      <c r="AC763" s="38" t="s">
        <v>508</v>
      </c>
      <c r="AD763" s="69">
        <f t="shared" si="0"/>
        <v>0</v>
      </c>
      <c r="AE763" s="37"/>
      <c r="AF763" s="37"/>
      <c r="AG763" s="37"/>
      <c r="AH763" s="37"/>
      <c r="AI763" s="37"/>
      <c r="AJ763" s="37"/>
      <c r="AK763" s="37"/>
      <c r="AL763" s="37"/>
      <c r="AM763" s="37"/>
      <c r="AN763" s="37"/>
      <c r="AO763" s="37"/>
      <c r="AP763" s="37"/>
      <c r="AQ763" s="37"/>
      <c r="AR763" s="50"/>
    </row>
    <row r="764" spans="1:44" ht="12.75">
      <c r="A764" s="75" t="s">
        <v>362</v>
      </c>
      <c r="B764" s="79" t="s">
        <v>363</v>
      </c>
      <c r="C764" s="49">
        <v>211</v>
      </c>
      <c r="D764" s="49">
        <v>3083</v>
      </c>
      <c r="E764" s="49">
        <v>3565</v>
      </c>
      <c r="F764" s="49">
        <v>1000</v>
      </c>
      <c r="G764" s="49">
        <v>5555</v>
      </c>
      <c r="H764" s="49">
        <v>1738</v>
      </c>
      <c r="I764" s="37"/>
      <c r="J764" s="37"/>
      <c r="K764" s="37"/>
      <c r="L764" s="37"/>
      <c r="M764" s="37"/>
      <c r="N764" s="37"/>
      <c r="O764" s="37"/>
      <c r="P764" s="37"/>
      <c r="Q764" s="37"/>
      <c r="R764" s="37"/>
      <c r="S764" s="37"/>
      <c r="T764" s="37"/>
      <c r="U764" s="37"/>
      <c r="V764" s="37"/>
      <c r="W764" s="37"/>
      <c r="X764" s="37"/>
      <c r="Y764" s="38" t="s">
        <v>512</v>
      </c>
      <c r="Z764" s="38" t="s">
        <v>872</v>
      </c>
      <c r="AA764" s="38" t="s">
        <v>351</v>
      </c>
      <c r="AB764" s="38" t="s">
        <v>507</v>
      </c>
      <c r="AC764" s="38" t="s">
        <v>508</v>
      </c>
      <c r="AD764" s="69">
        <f t="shared" si="0"/>
        <v>0</v>
      </c>
      <c r="AE764" s="37"/>
      <c r="AF764" s="37"/>
      <c r="AG764" s="37"/>
      <c r="AH764" s="37"/>
      <c r="AI764" s="37"/>
      <c r="AJ764" s="37"/>
      <c r="AK764" s="37"/>
      <c r="AL764" s="37"/>
      <c r="AM764" s="37"/>
      <c r="AN764" s="37"/>
      <c r="AO764" s="37"/>
      <c r="AP764" s="37"/>
      <c r="AQ764" s="37"/>
      <c r="AR764" s="50"/>
    </row>
    <row r="765" spans="1:44" ht="12.75">
      <c r="A765" s="75" t="s">
        <v>364</v>
      </c>
      <c r="B765" s="79" t="s">
        <v>365</v>
      </c>
      <c r="C765" s="49">
        <v>211</v>
      </c>
      <c r="D765" s="49">
        <v>211</v>
      </c>
      <c r="E765" s="49">
        <v>693</v>
      </c>
      <c r="F765" s="49">
        <v>1000</v>
      </c>
      <c r="G765" s="49">
        <v>5555</v>
      </c>
      <c r="H765" s="49">
        <v>1738</v>
      </c>
      <c r="I765" s="37"/>
      <c r="J765" s="37"/>
      <c r="K765" s="37"/>
      <c r="L765" s="37"/>
      <c r="M765" s="37"/>
      <c r="N765" s="37"/>
      <c r="O765" s="37"/>
      <c r="P765" s="37"/>
      <c r="Q765" s="37"/>
      <c r="R765" s="37"/>
      <c r="S765" s="37"/>
      <c r="T765" s="37"/>
      <c r="U765" s="37"/>
      <c r="V765" s="37"/>
      <c r="W765" s="37"/>
      <c r="X765" s="37"/>
      <c r="Y765" s="38" t="s">
        <v>512</v>
      </c>
      <c r="Z765" s="38" t="s">
        <v>872</v>
      </c>
      <c r="AA765" s="38" t="s">
        <v>351</v>
      </c>
      <c r="AB765" s="38" t="s">
        <v>507</v>
      </c>
      <c r="AC765" s="38" t="s">
        <v>508</v>
      </c>
      <c r="AD765" s="69">
        <f t="shared" si="0"/>
        <v>0</v>
      </c>
      <c r="AE765" s="37"/>
      <c r="AF765" s="37"/>
      <c r="AG765" s="37"/>
      <c r="AH765" s="37"/>
      <c r="AI765" s="37"/>
      <c r="AJ765" s="37"/>
      <c r="AK765" s="37"/>
      <c r="AL765" s="37"/>
      <c r="AM765" s="37"/>
      <c r="AN765" s="37"/>
      <c r="AO765" s="37"/>
      <c r="AP765" s="37"/>
      <c r="AQ765" s="37"/>
      <c r="AR765" s="50"/>
    </row>
    <row r="766" spans="1:44" ht="12.75">
      <c r="A766" s="75" t="s">
        <v>366</v>
      </c>
      <c r="B766" s="79" t="s">
        <v>367</v>
      </c>
      <c r="C766" s="49">
        <v>211</v>
      </c>
      <c r="D766" s="49">
        <v>211</v>
      </c>
      <c r="E766" s="49">
        <v>211</v>
      </c>
      <c r="F766" s="49">
        <v>0</v>
      </c>
      <c r="G766" s="49">
        <v>0</v>
      </c>
      <c r="H766" s="49">
        <v>0</v>
      </c>
      <c r="I766" s="37"/>
      <c r="J766" s="37"/>
      <c r="K766" s="37"/>
      <c r="L766" s="37"/>
      <c r="M766" s="37"/>
      <c r="N766" s="37"/>
      <c r="O766" s="37"/>
      <c r="P766" s="37"/>
      <c r="Q766" s="37"/>
      <c r="R766" s="37"/>
      <c r="S766" s="37"/>
      <c r="T766" s="37"/>
      <c r="U766" s="37"/>
      <c r="V766" s="37"/>
      <c r="W766" s="37"/>
      <c r="X766" s="37"/>
      <c r="Y766" s="38" t="s">
        <v>512</v>
      </c>
      <c r="Z766" s="38" t="s">
        <v>872</v>
      </c>
      <c r="AA766" s="38" t="s">
        <v>351</v>
      </c>
      <c r="AB766" s="38" t="s">
        <v>507</v>
      </c>
      <c r="AC766" s="38" t="s">
        <v>508</v>
      </c>
      <c r="AD766" s="69">
        <f t="shared" si="0"/>
        <v>0</v>
      </c>
      <c r="AE766" s="37"/>
      <c r="AF766" s="37"/>
      <c r="AG766" s="37"/>
      <c r="AH766" s="37"/>
      <c r="AI766" s="37"/>
      <c r="AJ766" s="37"/>
      <c r="AK766" s="37"/>
      <c r="AL766" s="37"/>
      <c r="AM766" s="37"/>
      <c r="AN766" s="37"/>
      <c r="AO766" s="37"/>
      <c r="AP766" s="37"/>
      <c r="AQ766" s="37"/>
      <c r="AR766" s="50"/>
    </row>
    <row r="767" spans="1:44" ht="12.75">
      <c r="A767" s="75" t="s">
        <v>368</v>
      </c>
      <c r="B767" s="79" t="s">
        <v>1</v>
      </c>
      <c r="C767" s="49">
        <v>0</v>
      </c>
      <c r="D767" s="49">
        <v>0</v>
      </c>
      <c r="E767" s="49">
        <v>0</v>
      </c>
      <c r="F767" s="49">
        <v>1000</v>
      </c>
      <c r="G767" s="49">
        <v>76</v>
      </c>
      <c r="H767" s="49">
        <v>0</v>
      </c>
      <c r="I767" s="37"/>
      <c r="J767" s="37"/>
      <c r="K767" s="37"/>
      <c r="L767" s="37"/>
      <c r="M767" s="37"/>
      <c r="N767" s="37"/>
      <c r="O767" s="37"/>
      <c r="P767" s="37"/>
      <c r="Q767" s="37"/>
      <c r="R767" s="37"/>
      <c r="S767" s="37"/>
      <c r="T767" s="37"/>
      <c r="U767" s="37"/>
      <c r="V767" s="37"/>
      <c r="W767" s="37"/>
      <c r="X767" s="37"/>
      <c r="Y767" s="38" t="s">
        <v>512</v>
      </c>
      <c r="Z767" s="38" t="s">
        <v>872</v>
      </c>
      <c r="AA767" s="38" t="s">
        <v>351</v>
      </c>
      <c r="AB767" s="38" t="s">
        <v>507</v>
      </c>
      <c r="AC767" s="38" t="s">
        <v>508</v>
      </c>
      <c r="AD767" s="69">
        <f t="shared" si="0"/>
        <v>0</v>
      </c>
      <c r="AE767" s="37"/>
      <c r="AF767" s="37"/>
      <c r="AG767" s="37"/>
      <c r="AH767" s="37"/>
      <c r="AI767" s="37"/>
      <c r="AJ767" s="37"/>
      <c r="AK767" s="37"/>
      <c r="AL767" s="37"/>
      <c r="AM767" s="37"/>
      <c r="AN767" s="37"/>
      <c r="AO767" s="37"/>
      <c r="AP767" s="37"/>
      <c r="AQ767" s="37"/>
      <c r="AR767" s="50"/>
    </row>
    <row r="768" spans="1:44" ht="12.75">
      <c r="A768" s="75" t="s">
        <v>2</v>
      </c>
      <c r="B768" s="79" t="s">
        <v>3</v>
      </c>
      <c r="C768" s="49">
        <v>0</v>
      </c>
      <c r="D768" s="49">
        <v>0</v>
      </c>
      <c r="E768" s="49">
        <v>482</v>
      </c>
      <c r="F768" s="49">
        <v>0</v>
      </c>
      <c r="G768" s="49">
        <v>5479</v>
      </c>
      <c r="H768" s="49">
        <v>1738</v>
      </c>
      <c r="I768" s="37"/>
      <c r="J768" s="37"/>
      <c r="K768" s="37"/>
      <c r="L768" s="37"/>
      <c r="M768" s="37"/>
      <c r="N768" s="37"/>
      <c r="O768" s="37"/>
      <c r="P768" s="37"/>
      <c r="Q768" s="37"/>
      <c r="R768" s="37"/>
      <c r="S768" s="37"/>
      <c r="T768" s="37"/>
      <c r="U768" s="37"/>
      <c r="V768" s="37"/>
      <c r="W768" s="37"/>
      <c r="X768" s="37"/>
      <c r="Y768" s="38" t="s">
        <v>512</v>
      </c>
      <c r="Z768" s="38" t="s">
        <v>872</v>
      </c>
      <c r="AA768" s="38" t="s">
        <v>351</v>
      </c>
      <c r="AB768" s="38" t="s">
        <v>507</v>
      </c>
      <c r="AC768" s="38" t="s">
        <v>508</v>
      </c>
      <c r="AD768" s="69">
        <f t="shared" si="0"/>
        <v>0</v>
      </c>
      <c r="AE768" s="37"/>
      <c r="AF768" s="37"/>
      <c r="AG768" s="37"/>
      <c r="AH768" s="37"/>
      <c r="AI768" s="37"/>
      <c r="AJ768" s="37"/>
      <c r="AK768" s="37"/>
      <c r="AL768" s="37"/>
      <c r="AM768" s="37"/>
      <c r="AN768" s="37"/>
      <c r="AO768" s="37"/>
      <c r="AP768" s="37"/>
      <c r="AQ768" s="37"/>
      <c r="AR768" s="50"/>
    </row>
    <row r="769" spans="1:44" ht="12.75">
      <c r="A769" s="75" t="s">
        <v>4</v>
      </c>
      <c r="B769" s="79" t="s">
        <v>5</v>
      </c>
      <c r="C769" s="49">
        <v>0</v>
      </c>
      <c r="D769" s="49">
        <v>0</v>
      </c>
      <c r="E769" s="49">
        <v>2872</v>
      </c>
      <c r="F769" s="49">
        <v>0</v>
      </c>
      <c r="G769" s="49">
        <v>0</v>
      </c>
      <c r="H769" s="49">
        <v>0</v>
      </c>
      <c r="I769" s="37"/>
      <c r="J769" s="37"/>
      <c r="K769" s="37"/>
      <c r="L769" s="37"/>
      <c r="M769" s="37"/>
      <c r="N769" s="37"/>
      <c r="O769" s="37"/>
      <c r="P769" s="37"/>
      <c r="Q769" s="37"/>
      <c r="R769" s="37"/>
      <c r="S769" s="37"/>
      <c r="T769" s="37"/>
      <c r="U769" s="37"/>
      <c r="V769" s="37"/>
      <c r="W769" s="37"/>
      <c r="X769" s="37"/>
      <c r="Y769" s="38" t="s">
        <v>512</v>
      </c>
      <c r="Z769" s="38" t="s">
        <v>872</v>
      </c>
      <c r="AA769" s="38" t="s">
        <v>351</v>
      </c>
      <c r="AB769" s="38" t="s">
        <v>507</v>
      </c>
      <c r="AC769" s="38" t="s">
        <v>508</v>
      </c>
      <c r="AD769" s="69">
        <f t="shared" si="0"/>
        <v>0</v>
      </c>
      <c r="AE769" s="37"/>
      <c r="AF769" s="37"/>
      <c r="AG769" s="37"/>
      <c r="AH769" s="37"/>
      <c r="AI769" s="37"/>
      <c r="AJ769" s="37"/>
      <c r="AK769" s="37"/>
      <c r="AL769" s="37"/>
      <c r="AM769" s="37"/>
      <c r="AN769" s="37"/>
      <c r="AO769" s="37"/>
      <c r="AP769" s="37"/>
      <c r="AQ769" s="37"/>
      <c r="AR769" s="50"/>
    </row>
    <row r="770" spans="1:44" ht="12.75">
      <c r="A770" s="29" t="s">
        <v>514</v>
      </c>
      <c r="B770" s="39" t="s">
        <v>515</v>
      </c>
      <c r="C770" s="40">
        <v>0</v>
      </c>
      <c r="D770" s="40">
        <v>200</v>
      </c>
      <c r="E770" s="40">
        <v>200</v>
      </c>
      <c r="F770" s="40">
        <v>2500</v>
      </c>
      <c r="G770" s="40">
        <v>0</v>
      </c>
      <c r="H770" s="40">
        <v>2548</v>
      </c>
      <c r="I770" s="37"/>
      <c r="J770" s="37"/>
      <c r="K770" s="37"/>
      <c r="L770" s="37"/>
      <c r="M770" s="37"/>
      <c r="N770" s="37"/>
      <c r="O770" s="37"/>
      <c r="P770" s="37"/>
      <c r="Q770" s="37"/>
      <c r="R770" s="37"/>
      <c r="S770" s="37"/>
      <c r="T770" s="37"/>
      <c r="U770" s="37"/>
      <c r="V770" s="37"/>
      <c r="W770" s="37"/>
      <c r="X770" s="37"/>
      <c r="Y770" s="38" t="s">
        <v>514</v>
      </c>
      <c r="Z770" s="38" t="s">
        <v>872</v>
      </c>
      <c r="AA770" s="38" t="s">
        <v>512</v>
      </c>
      <c r="AB770" s="38" t="s">
        <v>507</v>
      </c>
      <c r="AC770" s="38" t="s">
        <v>508</v>
      </c>
      <c r="AD770" s="69">
        <f>AD779+AD788+AD789+AD790+AD791+AD792+AD793+AD794</f>
        <v>0</v>
      </c>
      <c r="AE770" s="37"/>
      <c r="AF770" s="37"/>
      <c r="AG770" s="37"/>
      <c r="AH770" s="37"/>
      <c r="AI770" s="37"/>
      <c r="AJ770" s="37"/>
      <c r="AK770" s="37"/>
      <c r="AL770" s="37"/>
      <c r="AM770" s="37"/>
      <c r="AN770" s="37"/>
      <c r="AO770" s="37"/>
      <c r="AP770" s="37"/>
      <c r="AQ770" s="37"/>
      <c r="AR770" s="50"/>
    </row>
    <row r="771" spans="1:44" ht="12.75">
      <c r="A771" s="75" t="s">
        <v>735</v>
      </c>
      <c r="B771" s="76" t="s">
        <v>1261</v>
      </c>
      <c r="C771" s="49">
        <v>0</v>
      </c>
      <c r="D771" s="49">
        <v>200</v>
      </c>
      <c r="E771" s="49">
        <v>200</v>
      </c>
      <c r="F771" s="49">
        <v>2500</v>
      </c>
      <c r="G771" s="49">
        <v>0</v>
      </c>
      <c r="H771" s="49">
        <v>2548</v>
      </c>
      <c r="I771" s="37"/>
      <c r="J771" s="37"/>
      <c r="K771" s="37"/>
      <c r="L771" s="37"/>
      <c r="M771" s="37"/>
      <c r="N771" s="37"/>
      <c r="O771" s="37"/>
      <c r="P771" s="37"/>
      <c r="Q771" s="37"/>
      <c r="R771" s="37"/>
      <c r="S771" s="37"/>
      <c r="T771" s="37"/>
      <c r="U771" s="37"/>
      <c r="V771" s="37"/>
      <c r="W771" s="37"/>
      <c r="X771" s="37"/>
      <c r="Y771" s="38" t="s">
        <v>514</v>
      </c>
      <c r="Z771" s="38" t="s">
        <v>872</v>
      </c>
      <c r="AA771" s="38" t="s">
        <v>512</v>
      </c>
      <c r="AB771" s="38" t="s">
        <v>507</v>
      </c>
      <c r="AC771" s="38" t="s">
        <v>508</v>
      </c>
      <c r="AD771" s="69">
        <f aca="true" t="shared" si="1" ref="AD771:AD778">AD780+AD789+AD790+AD791+AD792+AD793+AD794+AD795</f>
        <v>0</v>
      </c>
      <c r="AE771" s="37"/>
      <c r="AF771" s="37"/>
      <c r="AG771" s="37"/>
      <c r="AH771" s="37"/>
      <c r="AI771" s="37"/>
      <c r="AJ771" s="37"/>
      <c r="AK771" s="37"/>
      <c r="AL771" s="37"/>
      <c r="AM771" s="37"/>
      <c r="AN771" s="37"/>
      <c r="AO771" s="37"/>
      <c r="AP771" s="37"/>
      <c r="AQ771" s="37"/>
      <c r="AR771" s="50"/>
    </row>
    <row r="772" spans="1:44" ht="12.75">
      <c r="A772" s="75" t="s">
        <v>738</v>
      </c>
      <c r="B772" s="76" t="s">
        <v>1262</v>
      </c>
      <c r="C772" s="49">
        <v>0</v>
      </c>
      <c r="D772" s="49">
        <v>200</v>
      </c>
      <c r="E772" s="49">
        <v>200</v>
      </c>
      <c r="F772" s="49">
        <v>2500</v>
      </c>
      <c r="G772" s="49">
        <v>0</v>
      </c>
      <c r="H772" s="49">
        <v>2548</v>
      </c>
      <c r="I772" s="37"/>
      <c r="J772" s="37"/>
      <c r="K772" s="37"/>
      <c r="L772" s="37"/>
      <c r="M772" s="37"/>
      <c r="N772" s="37"/>
      <c r="O772" s="37"/>
      <c r="P772" s="37"/>
      <c r="Q772" s="37"/>
      <c r="R772" s="37"/>
      <c r="S772" s="37"/>
      <c r="T772" s="37"/>
      <c r="U772" s="37"/>
      <c r="V772" s="37"/>
      <c r="W772" s="37"/>
      <c r="X772" s="37"/>
      <c r="Y772" s="38" t="s">
        <v>514</v>
      </c>
      <c r="Z772" s="38" t="s">
        <v>872</v>
      </c>
      <c r="AA772" s="38" t="s">
        <v>512</v>
      </c>
      <c r="AB772" s="38" t="s">
        <v>507</v>
      </c>
      <c r="AC772" s="38" t="s">
        <v>508</v>
      </c>
      <c r="AD772" s="69">
        <f t="shared" si="1"/>
        <v>0</v>
      </c>
      <c r="AE772" s="37"/>
      <c r="AF772" s="37"/>
      <c r="AG772" s="37"/>
      <c r="AH772" s="37"/>
      <c r="AI772" s="37"/>
      <c r="AJ772" s="37"/>
      <c r="AK772" s="37"/>
      <c r="AL772" s="37"/>
      <c r="AM772" s="37"/>
      <c r="AN772" s="37"/>
      <c r="AO772" s="37"/>
      <c r="AP772" s="37"/>
      <c r="AQ772" s="37"/>
      <c r="AR772" s="50"/>
    </row>
    <row r="773" spans="1:44" ht="12.75">
      <c r="A773" s="75" t="s">
        <v>1280</v>
      </c>
      <c r="B773" s="76" t="s">
        <v>1281</v>
      </c>
      <c r="C773" s="49">
        <v>0</v>
      </c>
      <c r="D773" s="49">
        <v>200</v>
      </c>
      <c r="E773" s="49">
        <v>200</v>
      </c>
      <c r="F773" s="49">
        <v>2500</v>
      </c>
      <c r="G773" s="49">
        <v>0</v>
      </c>
      <c r="H773" s="49">
        <v>2548</v>
      </c>
      <c r="I773" s="37"/>
      <c r="J773" s="37"/>
      <c r="K773" s="37"/>
      <c r="L773" s="37"/>
      <c r="M773" s="37"/>
      <c r="N773" s="37"/>
      <c r="O773" s="37"/>
      <c r="P773" s="37"/>
      <c r="Q773" s="37"/>
      <c r="R773" s="37"/>
      <c r="S773" s="37"/>
      <c r="T773" s="37"/>
      <c r="U773" s="37"/>
      <c r="V773" s="37"/>
      <c r="W773" s="37"/>
      <c r="X773" s="37"/>
      <c r="Y773" s="38" t="s">
        <v>514</v>
      </c>
      <c r="Z773" s="38" t="s">
        <v>872</v>
      </c>
      <c r="AA773" s="38" t="s">
        <v>512</v>
      </c>
      <c r="AB773" s="38" t="s">
        <v>507</v>
      </c>
      <c r="AC773" s="38" t="s">
        <v>508</v>
      </c>
      <c r="AD773" s="69">
        <f t="shared" si="1"/>
        <v>0</v>
      </c>
      <c r="AE773" s="37"/>
      <c r="AF773" s="37"/>
      <c r="AG773" s="37"/>
      <c r="AH773" s="37"/>
      <c r="AI773" s="37"/>
      <c r="AJ773" s="37"/>
      <c r="AK773" s="37"/>
      <c r="AL773" s="37"/>
      <c r="AM773" s="37"/>
      <c r="AN773" s="37"/>
      <c r="AO773" s="37"/>
      <c r="AP773" s="37"/>
      <c r="AQ773" s="37"/>
      <c r="AR773" s="50"/>
    </row>
    <row r="774" spans="1:44" ht="12.75">
      <c r="A774" s="75" t="s">
        <v>1206</v>
      </c>
      <c r="B774" s="76" t="s">
        <v>1207</v>
      </c>
      <c r="C774" s="49">
        <v>0</v>
      </c>
      <c r="D774" s="49">
        <v>200</v>
      </c>
      <c r="E774" s="49">
        <v>200</v>
      </c>
      <c r="F774" s="49">
        <v>1500</v>
      </c>
      <c r="G774" s="49">
        <v>0</v>
      </c>
      <c r="H774" s="49">
        <v>1500</v>
      </c>
      <c r="I774" s="37"/>
      <c r="J774" s="37"/>
      <c r="K774" s="37"/>
      <c r="L774" s="37"/>
      <c r="M774" s="37"/>
      <c r="N774" s="37"/>
      <c r="O774" s="37"/>
      <c r="P774" s="37"/>
      <c r="Q774" s="37"/>
      <c r="R774" s="37"/>
      <c r="S774" s="37"/>
      <c r="T774" s="37"/>
      <c r="U774" s="37"/>
      <c r="V774" s="37"/>
      <c r="W774" s="37"/>
      <c r="X774" s="37"/>
      <c r="Y774" s="38" t="s">
        <v>514</v>
      </c>
      <c r="Z774" s="38" t="s">
        <v>872</v>
      </c>
      <c r="AA774" s="38" t="s">
        <v>512</v>
      </c>
      <c r="AB774" s="38" t="s">
        <v>507</v>
      </c>
      <c r="AC774" s="38" t="s">
        <v>508</v>
      </c>
      <c r="AD774" s="69">
        <f t="shared" si="1"/>
        <v>0</v>
      </c>
      <c r="AE774" s="37"/>
      <c r="AF774" s="37"/>
      <c r="AG774" s="37"/>
      <c r="AH774" s="37"/>
      <c r="AI774" s="37"/>
      <c r="AJ774" s="37"/>
      <c r="AK774" s="37"/>
      <c r="AL774" s="37"/>
      <c r="AM774" s="37"/>
      <c r="AN774" s="37"/>
      <c r="AO774" s="37"/>
      <c r="AP774" s="37"/>
      <c r="AQ774" s="37"/>
      <c r="AR774" s="50"/>
    </row>
    <row r="775" spans="1:44" ht="12.75">
      <c r="A775" s="75" t="s">
        <v>2027</v>
      </c>
      <c r="B775" s="76" t="s">
        <v>2028</v>
      </c>
      <c r="C775" s="49">
        <v>0</v>
      </c>
      <c r="D775" s="49">
        <v>0</v>
      </c>
      <c r="E775" s="49">
        <v>200</v>
      </c>
      <c r="F775" s="49">
        <v>1500</v>
      </c>
      <c r="G775" s="49">
        <v>0</v>
      </c>
      <c r="H775" s="49">
        <v>1500</v>
      </c>
      <c r="I775" s="37"/>
      <c r="J775" s="37"/>
      <c r="K775" s="37"/>
      <c r="L775" s="37"/>
      <c r="M775" s="37"/>
      <c r="N775" s="37"/>
      <c r="O775" s="37"/>
      <c r="P775" s="37"/>
      <c r="Q775" s="37"/>
      <c r="R775" s="37"/>
      <c r="S775" s="37"/>
      <c r="T775" s="37"/>
      <c r="U775" s="37"/>
      <c r="V775" s="37"/>
      <c r="W775" s="37"/>
      <c r="X775" s="37"/>
      <c r="Y775" s="38" t="s">
        <v>514</v>
      </c>
      <c r="Z775" s="38" t="s">
        <v>872</v>
      </c>
      <c r="AA775" s="38" t="s">
        <v>512</v>
      </c>
      <c r="AB775" s="38" t="s">
        <v>507</v>
      </c>
      <c r="AC775" s="38" t="s">
        <v>508</v>
      </c>
      <c r="AD775" s="69">
        <f t="shared" si="1"/>
        <v>0</v>
      </c>
      <c r="AE775" s="37"/>
      <c r="AF775" s="37"/>
      <c r="AG775" s="37"/>
      <c r="AH775" s="37"/>
      <c r="AI775" s="37"/>
      <c r="AJ775" s="37"/>
      <c r="AK775" s="37"/>
      <c r="AL775" s="37"/>
      <c r="AM775" s="37"/>
      <c r="AN775" s="37"/>
      <c r="AO775" s="37"/>
      <c r="AP775" s="37"/>
      <c r="AQ775" s="37"/>
      <c r="AR775" s="50"/>
    </row>
    <row r="776" spans="1:44" ht="12.75">
      <c r="A776" s="75" t="s">
        <v>2029</v>
      </c>
      <c r="B776" s="76" t="s">
        <v>2030</v>
      </c>
      <c r="C776" s="49">
        <v>0</v>
      </c>
      <c r="D776" s="49">
        <v>0</v>
      </c>
      <c r="E776" s="49">
        <v>200</v>
      </c>
      <c r="F776" s="49">
        <v>1500</v>
      </c>
      <c r="G776" s="49">
        <v>0</v>
      </c>
      <c r="H776" s="49">
        <v>1500</v>
      </c>
      <c r="I776" s="37"/>
      <c r="J776" s="37"/>
      <c r="K776" s="37"/>
      <c r="L776" s="37"/>
      <c r="M776" s="37"/>
      <c r="N776" s="37"/>
      <c r="O776" s="37"/>
      <c r="P776" s="37"/>
      <c r="Q776" s="37"/>
      <c r="R776" s="37"/>
      <c r="S776" s="37"/>
      <c r="T776" s="37"/>
      <c r="U776" s="37"/>
      <c r="V776" s="37"/>
      <c r="W776" s="37"/>
      <c r="X776" s="37"/>
      <c r="Y776" s="38" t="s">
        <v>514</v>
      </c>
      <c r="Z776" s="38" t="s">
        <v>872</v>
      </c>
      <c r="AA776" s="38" t="s">
        <v>512</v>
      </c>
      <c r="AB776" s="38" t="s">
        <v>507</v>
      </c>
      <c r="AC776" s="38" t="s">
        <v>508</v>
      </c>
      <c r="AD776" s="69">
        <f t="shared" si="1"/>
        <v>0</v>
      </c>
      <c r="AE776" s="37"/>
      <c r="AF776" s="37"/>
      <c r="AG776" s="37"/>
      <c r="AH776" s="37"/>
      <c r="AI776" s="37"/>
      <c r="AJ776" s="37"/>
      <c r="AK776" s="37"/>
      <c r="AL776" s="37"/>
      <c r="AM776" s="37"/>
      <c r="AN776" s="37"/>
      <c r="AO776" s="37"/>
      <c r="AP776" s="37"/>
      <c r="AQ776" s="37"/>
      <c r="AR776" s="50"/>
    </row>
    <row r="777" spans="1:44" ht="25.5">
      <c r="A777" s="75" t="s">
        <v>2031</v>
      </c>
      <c r="B777" s="76" t="s">
        <v>2032</v>
      </c>
      <c r="C777" s="49">
        <v>0</v>
      </c>
      <c r="D777" s="49">
        <v>0</v>
      </c>
      <c r="E777" s="49">
        <v>0</v>
      </c>
      <c r="F777" s="49">
        <v>1000</v>
      </c>
      <c r="G777" s="49">
        <v>0</v>
      </c>
      <c r="H777" s="49">
        <v>1048</v>
      </c>
      <c r="I777" s="37"/>
      <c r="J777" s="37"/>
      <c r="K777" s="37"/>
      <c r="L777" s="37"/>
      <c r="M777" s="37"/>
      <c r="N777" s="37"/>
      <c r="O777" s="37"/>
      <c r="P777" s="37"/>
      <c r="Q777" s="37"/>
      <c r="R777" s="37"/>
      <c r="S777" s="37"/>
      <c r="T777" s="37"/>
      <c r="U777" s="37"/>
      <c r="V777" s="37"/>
      <c r="W777" s="37"/>
      <c r="X777" s="37"/>
      <c r="Y777" s="38" t="s">
        <v>514</v>
      </c>
      <c r="Z777" s="38" t="s">
        <v>872</v>
      </c>
      <c r="AA777" s="38" t="s">
        <v>512</v>
      </c>
      <c r="AB777" s="38" t="s">
        <v>507</v>
      </c>
      <c r="AC777" s="38" t="s">
        <v>508</v>
      </c>
      <c r="AD777" s="69">
        <f t="shared" si="1"/>
        <v>0</v>
      </c>
      <c r="AE777" s="37"/>
      <c r="AF777" s="37"/>
      <c r="AG777" s="37"/>
      <c r="AH777" s="37"/>
      <c r="AI777" s="37"/>
      <c r="AJ777" s="37"/>
      <c r="AK777" s="37"/>
      <c r="AL777" s="37"/>
      <c r="AM777" s="37"/>
      <c r="AN777" s="37"/>
      <c r="AO777" s="37"/>
      <c r="AP777" s="37"/>
      <c r="AQ777" s="37"/>
      <c r="AR777" s="50"/>
    </row>
    <row r="778" spans="1:44" ht="12.75">
      <c r="A778" s="75" t="s">
        <v>2047</v>
      </c>
      <c r="B778" s="76" t="s">
        <v>2048</v>
      </c>
      <c r="C778" s="49">
        <v>0</v>
      </c>
      <c r="D778" s="49">
        <v>0</v>
      </c>
      <c r="E778" s="49">
        <v>0</v>
      </c>
      <c r="F778" s="49">
        <v>1000</v>
      </c>
      <c r="G778" s="49">
        <v>0</v>
      </c>
      <c r="H778" s="49">
        <v>1048</v>
      </c>
      <c r="I778" s="37"/>
      <c r="J778" s="37"/>
      <c r="K778" s="37"/>
      <c r="L778" s="37"/>
      <c r="M778" s="37"/>
      <c r="N778" s="37"/>
      <c r="O778" s="37"/>
      <c r="P778" s="37"/>
      <c r="Q778" s="37"/>
      <c r="R778" s="37"/>
      <c r="S778" s="37"/>
      <c r="T778" s="37"/>
      <c r="U778" s="37"/>
      <c r="V778" s="37"/>
      <c r="W778" s="37"/>
      <c r="X778" s="37"/>
      <c r="Y778" s="38" t="s">
        <v>514</v>
      </c>
      <c r="Z778" s="38" t="s">
        <v>872</v>
      </c>
      <c r="AA778" s="38" t="s">
        <v>512</v>
      </c>
      <c r="AB778" s="38" t="s">
        <v>507</v>
      </c>
      <c r="AC778" s="38" t="s">
        <v>508</v>
      </c>
      <c r="AD778" s="69">
        <f t="shared" si="1"/>
        <v>0</v>
      </c>
      <c r="AE778" s="37"/>
      <c r="AF778" s="37"/>
      <c r="AG778" s="37"/>
      <c r="AH778" s="37"/>
      <c r="AI778" s="37"/>
      <c r="AJ778" s="37"/>
      <c r="AK778" s="37"/>
      <c r="AL778" s="37"/>
      <c r="AM778" s="37"/>
      <c r="AN778" s="37"/>
      <c r="AO778" s="37"/>
      <c r="AP778" s="37"/>
      <c r="AQ778" s="37"/>
      <c r="AR778" s="50"/>
    </row>
    <row r="779" spans="1:44" ht="12.75">
      <c r="A779" s="29" t="s">
        <v>516</v>
      </c>
      <c r="B779" s="41" t="s">
        <v>517</v>
      </c>
      <c r="C779" s="40">
        <v>0</v>
      </c>
      <c r="D779" s="40">
        <v>200</v>
      </c>
      <c r="E779" s="40">
        <v>200</v>
      </c>
      <c r="F779" s="40">
        <v>1000</v>
      </c>
      <c r="G779" s="40">
        <v>0</v>
      </c>
      <c r="H779" s="40">
        <v>1048</v>
      </c>
      <c r="I779" s="37"/>
      <c r="J779" s="37"/>
      <c r="K779" s="37"/>
      <c r="L779" s="37"/>
      <c r="M779" s="37"/>
      <c r="N779" s="37"/>
      <c r="O779" s="37"/>
      <c r="P779" s="37"/>
      <c r="Q779" s="37"/>
      <c r="R779" s="37"/>
      <c r="S779" s="37"/>
      <c r="T779" s="37"/>
      <c r="U779" s="37"/>
      <c r="V779" s="37"/>
      <c r="W779" s="37"/>
      <c r="X779" s="37"/>
      <c r="Y779" s="38" t="s">
        <v>516</v>
      </c>
      <c r="Z779" s="38" t="s">
        <v>872</v>
      </c>
      <c r="AA779" s="38" t="s">
        <v>514</v>
      </c>
      <c r="AB779" s="38" t="s">
        <v>507</v>
      </c>
      <c r="AC779" s="38" t="s">
        <v>508</v>
      </c>
      <c r="AD779" s="37"/>
      <c r="AE779" s="37"/>
      <c r="AF779" s="37"/>
      <c r="AG779" s="37"/>
      <c r="AH779" s="37"/>
      <c r="AI779" s="37"/>
      <c r="AJ779" s="37"/>
      <c r="AK779" s="37"/>
      <c r="AL779" s="37"/>
      <c r="AM779" s="37"/>
      <c r="AN779" s="37"/>
      <c r="AO779" s="37"/>
      <c r="AP779" s="37"/>
      <c r="AQ779" s="37"/>
      <c r="AR779" s="50"/>
    </row>
    <row r="780" spans="1:44" ht="12.75">
      <c r="A780" s="75" t="s">
        <v>735</v>
      </c>
      <c r="B780" s="74" t="s">
        <v>1261</v>
      </c>
      <c r="C780" s="49">
        <v>0</v>
      </c>
      <c r="D780" s="49">
        <v>200</v>
      </c>
      <c r="E780" s="49">
        <v>200</v>
      </c>
      <c r="F780" s="49">
        <v>1000</v>
      </c>
      <c r="G780" s="49">
        <v>0</v>
      </c>
      <c r="H780" s="49">
        <v>1048</v>
      </c>
      <c r="I780" s="37"/>
      <c r="J780" s="37"/>
      <c r="K780" s="37"/>
      <c r="L780" s="37"/>
      <c r="M780" s="37"/>
      <c r="N780" s="37"/>
      <c r="O780" s="37"/>
      <c r="P780" s="37"/>
      <c r="Q780" s="37"/>
      <c r="R780" s="37"/>
      <c r="S780" s="37"/>
      <c r="T780" s="37"/>
      <c r="U780" s="37"/>
      <c r="V780" s="37"/>
      <c r="W780" s="37"/>
      <c r="X780" s="37"/>
      <c r="Y780" s="38" t="s">
        <v>516</v>
      </c>
      <c r="Z780" s="38" t="s">
        <v>872</v>
      </c>
      <c r="AA780" s="38" t="s">
        <v>514</v>
      </c>
      <c r="AB780" s="38" t="s">
        <v>507</v>
      </c>
      <c r="AC780" s="38" t="s">
        <v>508</v>
      </c>
      <c r="AD780" s="37"/>
      <c r="AE780" s="37"/>
      <c r="AF780" s="37"/>
      <c r="AG780" s="37"/>
      <c r="AH780" s="37"/>
      <c r="AI780" s="37"/>
      <c r="AJ780" s="37"/>
      <c r="AK780" s="37"/>
      <c r="AL780" s="37"/>
      <c r="AM780" s="37"/>
      <c r="AN780" s="37"/>
      <c r="AO780" s="37"/>
      <c r="AP780" s="37"/>
      <c r="AQ780" s="37"/>
      <c r="AR780" s="50"/>
    </row>
    <row r="781" spans="1:44" ht="12.75">
      <c r="A781" s="75" t="s">
        <v>738</v>
      </c>
      <c r="B781" s="74" t="s">
        <v>1262</v>
      </c>
      <c r="C781" s="49">
        <v>0</v>
      </c>
      <c r="D781" s="49">
        <v>200</v>
      </c>
      <c r="E781" s="49">
        <v>200</v>
      </c>
      <c r="F781" s="49">
        <v>1000</v>
      </c>
      <c r="G781" s="49">
        <v>0</v>
      </c>
      <c r="H781" s="49">
        <v>1048</v>
      </c>
      <c r="I781" s="37"/>
      <c r="J781" s="37"/>
      <c r="K781" s="37"/>
      <c r="L781" s="37"/>
      <c r="M781" s="37"/>
      <c r="N781" s="37"/>
      <c r="O781" s="37"/>
      <c r="P781" s="37"/>
      <c r="Q781" s="37"/>
      <c r="R781" s="37"/>
      <c r="S781" s="37"/>
      <c r="T781" s="37"/>
      <c r="U781" s="37"/>
      <c r="V781" s="37"/>
      <c r="W781" s="37"/>
      <c r="X781" s="37"/>
      <c r="Y781" s="38" t="s">
        <v>516</v>
      </c>
      <c r="Z781" s="38" t="s">
        <v>872</v>
      </c>
      <c r="AA781" s="38" t="s">
        <v>514</v>
      </c>
      <c r="AB781" s="38" t="s">
        <v>507</v>
      </c>
      <c r="AC781" s="38" t="s">
        <v>508</v>
      </c>
      <c r="AD781" s="37"/>
      <c r="AE781" s="37"/>
      <c r="AF781" s="37"/>
      <c r="AG781" s="37"/>
      <c r="AH781" s="37"/>
      <c r="AI781" s="37"/>
      <c r="AJ781" s="37"/>
      <c r="AK781" s="37"/>
      <c r="AL781" s="37"/>
      <c r="AM781" s="37"/>
      <c r="AN781" s="37"/>
      <c r="AO781" s="37"/>
      <c r="AP781" s="37"/>
      <c r="AQ781" s="37"/>
      <c r="AR781" s="50"/>
    </row>
    <row r="782" spans="1:44" ht="12.75">
      <c r="A782" s="75" t="s">
        <v>1280</v>
      </c>
      <c r="B782" s="74" t="s">
        <v>1281</v>
      </c>
      <c r="C782" s="49">
        <v>0</v>
      </c>
      <c r="D782" s="49">
        <v>200</v>
      </c>
      <c r="E782" s="49">
        <v>200</v>
      </c>
      <c r="F782" s="49">
        <v>1000</v>
      </c>
      <c r="G782" s="49">
        <v>0</v>
      </c>
      <c r="H782" s="49">
        <v>1048</v>
      </c>
      <c r="I782" s="37"/>
      <c r="J782" s="37"/>
      <c r="K782" s="37"/>
      <c r="L782" s="37"/>
      <c r="M782" s="37"/>
      <c r="N782" s="37"/>
      <c r="O782" s="37"/>
      <c r="P782" s="37"/>
      <c r="Q782" s="37"/>
      <c r="R782" s="37"/>
      <c r="S782" s="37"/>
      <c r="T782" s="37"/>
      <c r="U782" s="37"/>
      <c r="V782" s="37"/>
      <c r="W782" s="37"/>
      <c r="X782" s="37"/>
      <c r="Y782" s="38" t="s">
        <v>516</v>
      </c>
      <c r="Z782" s="38" t="s">
        <v>872</v>
      </c>
      <c r="AA782" s="38" t="s">
        <v>514</v>
      </c>
      <c r="AB782" s="38" t="s">
        <v>507</v>
      </c>
      <c r="AC782" s="38" t="s">
        <v>508</v>
      </c>
      <c r="AD782" s="37"/>
      <c r="AE782" s="37"/>
      <c r="AF782" s="37"/>
      <c r="AG782" s="37"/>
      <c r="AH782" s="37"/>
      <c r="AI782" s="37"/>
      <c r="AJ782" s="37"/>
      <c r="AK782" s="37"/>
      <c r="AL782" s="37"/>
      <c r="AM782" s="37"/>
      <c r="AN782" s="37"/>
      <c r="AO782" s="37"/>
      <c r="AP782" s="37"/>
      <c r="AQ782" s="37"/>
      <c r="AR782" s="50"/>
    </row>
    <row r="783" spans="1:44" ht="12.75">
      <c r="A783" s="75" t="s">
        <v>1206</v>
      </c>
      <c r="B783" s="74" t="s">
        <v>1207</v>
      </c>
      <c r="C783" s="49">
        <v>0</v>
      </c>
      <c r="D783" s="49">
        <v>200</v>
      </c>
      <c r="E783" s="49">
        <v>200</v>
      </c>
      <c r="F783" s="49">
        <v>0</v>
      </c>
      <c r="G783" s="49">
        <v>0</v>
      </c>
      <c r="H783" s="49">
        <v>0</v>
      </c>
      <c r="I783" s="37"/>
      <c r="J783" s="37"/>
      <c r="K783" s="37"/>
      <c r="L783" s="37"/>
      <c r="M783" s="37"/>
      <c r="N783" s="37"/>
      <c r="O783" s="37"/>
      <c r="P783" s="37"/>
      <c r="Q783" s="37"/>
      <c r="R783" s="37"/>
      <c r="S783" s="37"/>
      <c r="T783" s="37"/>
      <c r="U783" s="37"/>
      <c r="V783" s="37"/>
      <c r="W783" s="37"/>
      <c r="X783" s="37"/>
      <c r="Y783" s="38" t="s">
        <v>516</v>
      </c>
      <c r="Z783" s="38" t="s">
        <v>872</v>
      </c>
      <c r="AA783" s="38" t="s">
        <v>514</v>
      </c>
      <c r="AB783" s="38" t="s">
        <v>507</v>
      </c>
      <c r="AC783" s="38" t="s">
        <v>508</v>
      </c>
      <c r="AD783" s="37"/>
      <c r="AE783" s="37"/>
      <c r="AF783" s="37"/>
      <c r="AG783" s="37"/>
      <c r="AH783" s="37"/>
      <c r="AI783" s="37"/>
      <c r="AJ783" s="37"/>
      <c r="AK783" s="37"/>
      <c r="AL783" s="37"/>
      <c r="AM783" s="37"/>
      <c r="AN783" s="37"/>
      <c r="AO783" s="37"/>
      <c r="AP783" s="37"/>
      <c r="AQ783" s="37"/>
      <c r="AR783" s="50"/>
    </row>
    <row r="784" spans="1:44" ht="12.75">
      <c r="A784" s="75" t="s">
        <v>2027</v>
      </c>
      <c r="B784" s="74" t="s">
        <v>2028</v>
      </c>
      <c r="C784" s="49">
        <v>0</v>
      </c>
      <c r="D784" s="49">
        <v>0</v>
      </c>
      <c r="E784" s="49">
        <v>200</v>
      </c>
      <c r="F784" s="49">
        <v>0</v>
      </c>
      <c r="G784" s="49">
        <v>0</v>
      </c>
      <c r="H784" s="49">
        <v>0</v>
      </c>
      <c r="I784" s="37"/>
      <c r="J784" s="37"/>
      <c r="K784" s="37"/>
      <c r="L784" s="37"/>
      <c r="M784" s="37"/>
      <c r="N784" s="37"/>
      <c r="O784" s="37"/>
      <c r="P784" s="37"/>
      <c r="Q784" s="37"/>
      <c r="R784" s="37"/>
      <c r="S784" s="37"/>
      <c r="T784" s="37"/>
      <c r="U784" s="37"/>
      <c r="V784" s="37"/>
      <c r="W784" s="37"/>
      <c r="X784" s="37"/>
      <c r="Y784" s="38" t="s">
        <v>516</v>
      </c>
      <c r="Z784" s="38" t="s">
        <v>872</v>
      </c>
      <c r="AA784" s="38" t="s">
        <v>514</v>
      </c>
      <c r="AB784" s="38" t="s">
        <v>507</v>
      </c>
      <c r="AC784" s="38" t="s">
        <v>508</v>
      </c>
      <c r="AD784" s="37"/>
      <c r="AE784" s="37"/>
      <c r="AF784" s="37"/>
      <c r="AG784" s="37"/>
      <c r="AH784" s="37"/>
      <c r="AI784" s="37"/>
      <c r="AJ784" s="37"/>
      <c r="AK784" s="37"/>
      <c r="AL784" s="37"/>
      <c r="AM784" s="37"/>
      <c r="AN784" s="37"/>
      <c r="AO784" s="37"/>
      <c r="AP784" s="37"/>
      <c r="AQ784" s="37"/>
      <c r="AR784" s="50"/>
    </row>
    <row r="785" spans="1:44" ht="12.75">
      <c r="A785" s="75" t="s">
        <v>2029</v>
      </c>
      <c r="B785" s="74" t="s">
        <v>2030</v>
      </c>
      <c r="C785" s="49">
        <v>0</v>
      </c>
      <c r="D785" s="49">
        <v>0</v>
      </c>
      <c r="E785" s="49">
        <v>200</v>
      </c>
      <c r="F785" s="49">
        <v>0</v>
      </c>
      <c r="G785" s="49">
        <v>0</v>
      </c>
      <c r="H785" s="49">
        <v>0</v>
      </c>
      <c r="I785" s="37"/>
      <c r="J785" s="37"/>
      <c r="K785" s="37"/>
      <c r="L785" s="37"/>
      <c r="M785" s="37"/>
      <c r="N785" s="37"/>
      <c r="O785" s="37"/>
      <c r="P785" s="37"/>
      <c r="Q785" s="37"/>
      <c r="R785" s="37"/>
      <c r="S785" s="37"/>
      <c r="T785" s="37"/>
      <c r="U785" s="37"/>
      <c r="V785" s="37"/>
      <c r="W785" s="37"/>
      <c r="X785" s="37"/>
      <c r="Y785" s="38" t="s">
        <v>516</v>
      </c>
      <c r="Z785" s="38" t="s">
        <v>872</v>
      </c>
      <c r="AA785" s="38" t="s">
        <v>514</v>
      </c>
      <c r="AB785" s="38" t="s">
        <v>507</v>
      </c>
      <c r="AC785" s="38" t="s">
        <v>508</v>
      </c>
      <c r="AD785" s="37"/>
      <c r="AE785" s="37"/>
      <c r="AF785" s="37"/>
      <c r="AG785" s="37"/>
      <c r="AH785" s="37"/>
      <c r="AI785" s="37"/>
      <c r="AJ785" s="37"/>
      <c r="AK785" s="37"/>
      <c r="AL785" s="37"/>
      <c r="AM785" s="37"/>
      <c r="AN785" s="37"/>
      <c r="AO785" s="37"/>
      <c r="AP785" s="37"/>
      <c r="AQ785" s="37"/>
      <c r="AR785" s="50"/>
    </row>
    <row r="786" spans="1:44" ht="25.5">
      <c r="A786" s="75" t="s">
        <v>2031</v>
      </c>
      <c r="B786" s="74" t="s">
        <v>2032</v>
      </c>
      <c r="C786" s="49">
        <v>0</v>
      </c>
      <c r="D786" s="49">
        <v>0</v>
      </c>
      <c r="E786" s="49">
        <v>0</v>
      </c>
      <c r="F786" s="49">
        <v>1000</v>
      </c>
      <c r="G786" s="49">
        <v>0</v>
      </c>
      <c r="H786" s="49">
        <v>1048</v>
      </c>
      <c r="I786" s="37"/>
      <c r="J786" s="37"/>
      <c r="K786" s="37"/>
      <c r="L786" s="37"/>
      <c r="M786" s="37"/>
      <c r="N786" s="37"/>
      <c r="O786" s="37"/>
      <c r="P786" s="37"/>
      <c r="Q786" s="37"/>
      <c r="R786" s="37"/>
      <c r="S786" s="37"/>
      <c r="T786" s="37"/>
      <c r="U786" s="37"/>
      <c r="V786" s="37"/>
      <c r="W786" s="37"/>
      <c r="X786" s="37"/>
      <c r="Y786" s="38" t="s">
        <v>516</v>
      </c>
      <c r="Z786" s="38" t="s">
        <v>872</v>
      </c>
      <c r="AA786" s="38" t="s">
        <v>514</v>
      </c>
      <c r="AB786" s="38" t="s">
        <v>507</v>
      </c>
      <c r="AC786" s="38" t="s">
        <v>508</v>
      </c>
      <c r="AD786" s="37"/>
      <c r="AE786" s="37"/>
      <c r="AF786" s="37"/>
      <c r="AG786" s="37"/>
      <c r="AH786" s="37"/>
      <c r="AI786" s="37"/>
      <c r="AJ786" s="37"/>
      <c r="AK786" s="37"/>
      <c r="AL786" s="37"/>
      <c r="AM786" s="37"/>
      <c r="AN786" s="37"/>
      <c r="AO786" s="37"/>
      <c r="AP786" s="37"/>
      <c r="AQ786" s="37"/>
      <c r="AR786" s="50"/>
    </row>
    <row r="787" spans="1:44" ht="12.75">
      <c r="A787" s="75" t="s">
        <v>2047</v>
      </c>
      <c r="B787" s="74" t="s">
        <v>2048</v>
      </c>
      <c r="C787" s="49">
        <v>0</v>
      </c>
      <c r="D787" s="49">
        <v>0</v>
      </c>
      <c r="E787" s="49">
        <v>0</v>
      </c>
      <c r="F787" s="49">
        <v>1000</v>
      </c>
      <c r="G787" s="49">
        <v>0</v>
      </c>
      <c r="H787" s="49">
        <v>1048</v>
      </c>
      <c r="I787" s="37"/>
      <c r="J787" s="37"/>
      <c r="K787" s="37"/>
      <c r="L787" s="37"/>
      <c r="M787" s="37"/>
      <c r="N787" s="37"/>
      <c r="O787" s="37"/>
      <c r="P787" s="37"/>
      <c r="Q787" s="37"/>
      <c r="R787" s="37"/>
      <c r="S787" s="37"/>
      <c r="T787" s="37"/>
      <c r="U787" s="37"/>
      <c r="V787" s="37"/>
      <c r="W787" s="37"/>
      <c r="X787" s="37"/>
      <c r="Y787" s="38" t="s">
        <v>516</v>
      </c>
      <c r="Z787" s="38" t="s">
        <v>872</v>
      </c>
      <c r="AA787" s="38" t="s">
        <v>514</v>
      </c>
      <c r="AB787" s="38" t="s">
        <v>507</v>
      </c>
      <c r="AC787" s="38" t="s">
        <v>508</v>
      </c>
      <c r="AD787" s="37"/>
      <c r="AE787" s="37"/>
      <c r="AF787" s="37"/>
      <c r="AG787" s="37"/>
      <c r="AH787" s="37"/>
      <c r="AI787" s="37"/>
      <c r="AJ787" s="37"/>
      <c r="AK787" s="37"/>
      <c r="AL787" s="37"/>
      <c r="AM787" s="37"/>
      <c r="AN787" s="37"/>
      <c r="AO787" s="37"/>
      <c r="AP787" s="37"/>
      <c r="AQ787" s="37"/>
      <c r="AR787" s="50"/>
    </row>
    <row r="788" spans="1:44" ht="12.75" hidden="1">
      <c r="A788" s="29" t="s">
        <v>518</v>
      </c>
      <c r="B788" s="41" t="s">
        <v>519</v>
      </c>
      <c r="C788" s="40">
        <v>0</v>
      </c>
      <c r="D788" s="40">
        <v>0</v>
      </c>
      <c r="E788" s="40">
        <v>0</v>
      </c>
      <c r="F788" s="40">
        <v>0</v>
      </c>
      <c r="G788" s="40">
        <v>0</v>
      </c>
      <c r="H788" s="40">
        <v>0</v>
      </c>
      <c r="I788" s="37"/>
      <c r="J788" s="37"/>
      <c r="K788" s="37"/>
      <c r="L788" s="37"/>
      <c r="M788" s="37"/>
      <c r="N788" s="37"/>
      <c r="O788" s="37"/>
      <c r="P788" s="37"/>
      <c r="Q788" s="37"/>
      <c r="R788" s="37"/>
      <c r="S788" s="37"/>
      <c r="T788" s="37"/>
      <c r="U788" s="37"/>
      <c r="V788" s="37"/>
      <c r="W788" s="37"/>
      <c r="X788" s="37" t="s">
        <v>2298</v>
      </c>
      <c r="Y788" s="38" t="s">
        <v>518</v>
      </c>
      <c r="Z788" s="38" t="s">
        <v>872</v>
      </c>
      <c r="AA788" s="38" t="s">
        <v>514</v>
      </c>
      <c r="AB788" s="38" t="s">
        <v>507</v>
      </c>
      <c r="AC788" s="38" t="s">
        <v>508</v>
      </c>
      <c r="AD788" s="37"/>
      <c r="AE788" s="37"/>
      <c r="AF788" s="37"/>
      <c r="AG788" s="37"/>
      <c r="AH788" s="37"/>
      <c r="AI788" s="37"/>
      <c r="AJ788" s="37"/>
      <c r="AK788" s="37"/>
      <c r="AL788" s="37"/>
      <c r="AM788" s="37"/>
      <c r="AN788" s="37"/>
      <c r="AO788" s="37"/>
      <c r="AP788" s="37"/>
      <c r="AQ788" s="37"/>
      <c r="AR788" s="50"/>
    </row>
    <row r="789" spans="1:44" ht="12.75" hidden="1">
      <c r="A789" s="29" t="s">
        <v>520</v>
      </c>
      <c r="B789" s="41" t="s">
        <v>521</v>
      </c>
      <c r="C789" s="40">
        <v>0</v>
      </c>
      <c r="D789" s="40">
        <v>0</v>
      </c>
      <c r="E789" s="40">
        <v>0</v>
      </c>
      <c r="F789" s="40">
        <v>0</v>
      </c>
      <c r="G789" s="40">
        <v>0</v>
      </c>
      <c r="H789" s="40">
        <v>0</v>
      </c>
      <c r="I789" s="37"/>
      <c r="J789" s="37"/>
      <c r="K789" s="37"/>
      <c r="L789" s="37"/>
      <c r="M789" s="37"/>
      <c r="N789" s="37"/>
      <c r="O789" s="37"/>
      <c r="P789" s="37"/>
      <c r="Q789" s="37"/>
      <c r="R789" s="37"/>
      <c r="S789" s="37"/>
      <c r="T789" s="37"/>
      <c r="U789" s="37"/>
      <c r="V789" s="37"/>
      <c r="W789" s="37"/>
      <c r="X789" s="37" t="s">
        <v>2298</v>
      </c>
      <c r="Y789" s="38" t="s">
        <v>520</v>
      </c>
      <c r="Z789" s="38" t="s">
        <v>872</v>
      </c>
      <c r="AA789" s="38" t="s">
        <v>514</v>
      </c>
      <c r="AB789" s="38" t="s">
        <v>507</v>
      </c>
      <c r="AC789" s="38" t="s">
        <v>508</v>
      </c>
      <c r="AD789" s="37"/>
      <c r="AE789" s="37"/>
      <c r="AF789" s="37"/>
      <c r="AG789" s="37"/>
      <c r="AH789" s="37"/>
      <c r="AI789" s="37"/>
      <c r="AJ789" s="37"/>
      <c r="AK789" s="37"/>
      <c r="AL789" s="37"/>
      <c r="AM789" s="37"/>
      <c r="AN789" s="37"/>
      <c r="AO789" s="37"/>
      <c r="AP789" s="37"/>
      <c r="AQ789" s="37"/>
      <c r="AR789" s="50"/>
    </row>
    <row r="790" spans="1:44" ht="12.75" hidden="1">
      <c r="A790" s="29" t="s">
        <v>522</v>
      </c>
      <c r="B790" s="41" t="s">
        <v>523</v>
      </c>
      <c r="C790" s="40">
        <v>0</v>
      </c>
      <c r="D790" s="40">
        <v>0</v>
      </c>
      <c r="E790" s="40">
        <v>0</v>
      </c>
      <c r="F790" s="40">
        <v>0</v>
      </c>
      <c r="G790" s="40">
        <v>0</v>
      </c>
      <c r="H790" s="40">
        <v>0</v>
      </c>
      <c r="I790" s="37"/>
      <c r="J790" s="37"/>
      <c r="K790" s="37"/>
      <c r="L790" s="37"/>
      <c r="M790" s="37"/>
      <c r="N790" s="37"/>
      <c r="O790" s="37"/>
      <c r="P790" s="37"/>
      <c r="Q790" s="37"/>
      <c r="R790" s="37"/>
      <c r="S790" s="37"/>
      <c r="T790" s="37"/>
      <c r="U790" s="37"/>
      <c r="V790" s="37"/>
      <c r="W790" s="37"/>
      <c r="X790" s="37" t="s">
        <v>2298</v>
      </c>
      <c r="Y790" s="38" t="s">
        <v>522</v>
      </c>
      <c r="Z790" s="38" t="s">
        <v>872</v>
      </c>
      <c r="AA790" s="38" t="s">
        <v>514</v>
      </c>
      <c r="AB790" s="38" t="s">
        <v>507</v>
      </c>
      <c r="AC790" s="38" t="s">
        <v>508</v>
      </c>
      <c r="AD790" s="37"/>
      <c r="AE790" s="37"/>
      <c r="AF790" s="37"/>
      <c r="AG790" s="37"/>
      <c r="AH790" s="37"/>
      <c r="AI790" s="37"/>
      <c r="AJ790" s="37"/>
      <c r="AK790" s="37"/>
      <c r="AL790" s="37"/>
      <c r="AM790" s="37"/>
      <c r="AN790" s="37"/>
      <c r="AO790" s="37"/>
      <c r="AP790" s="37"/>
      <c r="AQ790" s="37"/>
      <c r="AR790" s="50"/>
    </row>
    <row r="791" spans="1:44" ht="12.75" hidden="1">
      <c r="A791" s="29" t="s">
        <v>524</v>
      </c>
      <c r="B791" s="41" t="s">
        <v>525</v>
      </c>
      <c r="C791" s="40">
        <v>0</v>
      </c>
      <c r="D791" s="40">
        <v>0</v>
      </c>
      <c r="E791" s="40">
        <v>0</v>
      </c>
      <c r="F791" s="40">
        <v>0</v>
      </c>
      <c r="G791" s="40">
        <v>0</v>
      </c>
      <c r="H791" s="40">
        <v>0</v>
      </c>
      <c r="I791" s="37"/>
      <c r="J791" s="37"/>
      <c r="K791" s="37"/>
      <c r="L791" s="37"/>
      <c r="M791" s="37"/>
      <c r="N791" s="37"/>
      <c r="O791" s="37"/>
      <c r="P791" s="37"/>
      <c r="Q791" s="37"/>
      <c r="R791" s="37"/>
      <c r="S791" s="37"/>
      <c r="T791" s="37"/>
      <c r="U791" s="37"/>
      <c r="V791" s="37"/>
      <c r="W791" s="37"/>
      <c r="X791" s="37" t="s">
        <v>2298</v>
      </c>
      <c r="Y791" s="38" t="s">
        <v>524</v>
      </c>
      <c r="Z791" s="38" t="s">
        <v>872</v>
      </c>
      <c r="AA791" s="38" t="s">
        <v>514</v>
      </c>
      <c r="AB791" s="38" t="s">
        <v>507</v>
      </c>
      <c r="AC791" s="38" t="s">
        <v>508</v>
      </c>
      <c r="AD791" s="37"/>
      <c r="AE791" s="37"/>
      <c r="AF791" s="37"/>
      <c r="AG791" s="37"/>
      <c r="AH791" s="37"/>
      <c r="AI791" s="37"/>
      <c r="AJ791" s="37"/>
      <c r="AK791" s="37"/>
      <c r="AL791" s="37"/>
      <c r="AM791" s="37"/>
      <c r="AN791" s="37"/>
      <c r="AO791" s="37"/>
      <c r="AP791" s="37"/>
      <c r="AQ791" s="37"/>
      <c r="AR791" s="50"/>
    </row>
    <row r="792" spans="1:44" ht="12.75" hidden="1">
      <c r="A792" s="29" t="s">
        <v>526</v>
      </c>
      <c r="B792" s="41" t="s">
        <v>527</v>
      </c>
      <c r="C792" s="40">
        <v>0</v>
      </c>
      <c r="D792" s="40">
        <v>0</v>
      </c>
      <c r="E792" s="40">
        <v>0</v>
      </c>
      <c r="F792" s="40">
        <v>0</v>
      </c>
      <c r="G792" s="40">
        <v>0</v>
      </c>
      <c r="H792" s="40">
        <v>0</v>
      </c>
      <c r="I792" s="37"/>
      <c r="J792" s="37"/>
      <c r="K792" s="37"/>
      <c r="L792" s="37"/>
      <c r="M792" s="37"/>
      <c r="N792" s="37"/>
      <c r="O792" s="37"/>
      <c r="P792" s="37"/>
      <c r="Q792" s="37"/>
      <c r="R792" s="37"/>
      <c r="S792" s="37"/>
      <c r="T792" s="37"/>
      <c r="U792" s="37"/>
      <c r="V792" s="37"/>
      <c r="W792" s="37"/>
      <c r="X792" s="37" t="s">
        <v>2298</v>
      </c>
      <c r="Y792" s="38" t="s">
        <v>526</v>
      </c>
      <c r="Z792" s="38" t="s">
        <v>872</v>
      </c>
      <c r="AA792" s="38" t="s">
        <v>514</v>
      </c>
      <c r="AB792" s="38" t="s">
        <v>507</v>
      </c>
      <c r="AC792" s="38" t="s">
        <v>508</v>
      </c>
      <c r="AD792" s="37"/>
      <c r="AE792" s="37"/>
      <c r="AF792" s="37"/>
      <c r="AG792" s="37"/>
      <c r="AH792" s="37"/>
      <c r="AI792" s="37"/>
      <c r="AJ792" s="37"/>
      <c r="AK792" s="37"/>
      <c r="AL792" s="37"/>
      <c r="AM792" s="37"/>
      <c r="AN792" s="37"/>
      <c r="AO792" s="37"/>
      <c r="AP792" s="37"/>
      <c r="AQ792" s="37"/>
      <c r="AR792" s="50"/>
    </row>
    <row r="793" spans="1:44" ht="12.75" hidden="1">
      <c r="A793" s="29" t="s">
        <v>528</v>
      </c>
      <c r="B793" s="41" t="s">
        <v>529</v>
      </c>
      <c r="C793" s="40">
        <v>0</v>
      </c>
      <c r="D793" s="40">
        <v>0</v>
      </c>
      <c r="E793" s="40">
        <v>0</v>
      </c>
      <c r="F793" s="40">
        <v>0</v>
      </c>
      <c r="G793" s="40">
        <v>0</v>
      </c>
      <c r="H793" s="40">
        <v>0</v>
      </c>
      <c r="I793" s="40"/>
      <c r="J793" s="40"/>
      <c r="K793" s="40"/>
      <c r="L793" s="40"/>
      <c r="M793" s="40"/>
      <c r="N793" s="40"/>
      <c r="O793" s="40"/>
      <c r="P793" s="40"/>
      <c r="Q793" s="40"/>
      <c r="R793" s="40"/>
      <c r="S793" s="40"/>
      <c r="T793" s="40"/>
      <c r="U793" s="40"/>
      <c r="V793" s="40"/>
      <c r="W793" s="40"/>
      <c r="X793" s="40" t="s">
        <v>2298</v>
      </c>
      <c r="Y793" s="38" t="s">
        <v>528</v>
      </c>
      <c r="Z793" s="38" t="s">
        <v>872</v>
      </c>
      <c r="AA793" s="38" t="s">
        <v>514</v>
      </c>
      <c r="AB793" s="38" t="s">
        <v>507</v>
      </c>
      <c r="AC793" s="38" t="s">
        <v>508</v>
      </c>
      <c r="AD793" s="40"/>
      <c r="AE793" s="40"/>
      <c r="AF793" s="40"/>
      <c r="AG793" s="40"/>
      <c r="AH793" s="40"/>
      <c r="AI793" s="40"/>
      <c r="AJ793" s="40"/>
      <c r="AK793" s="40"/>
      <c r="AL793" s="40"/>
      <c r="AM793" s="40"/>
      <c r="AN793" s="40"/>
      <c r="AO793" s="40"/>
      <c r="AP793" s="40"/>
      <c r="AQ793" s="40"/>
      <c r="AR793" s="50"/>
    </row>
    <row r="794" spans="1:44" ht="12.75">
      <c r="A794" s="29" t="s">
        <v>530</v>
      </c>
      <c r="B794" s="41" t="s">
        <v>531</v>
      </c>
      <c r="C794" s="40">
        <v>0</v>
      </c>
      <c r="D794" s="40">
        <v>0</v>
      </c>
      <c r="E794" s="40">
        <v>0</v>
      </c>
      <c r="F794" s="40">
        <v>1500</v>
      </c>
      <c r="G794" s="40">
        <v>0</v>
      </c>
      <c r="H794" s="40">
        <v>1500</v>
      </c>
      <c r="I794" s="37"/>
      <c r="J794" s="37"/>
      <c r="K794" s="37"/>
      <c r="L794" s="37"/>
      <c r="M794" s="37"/>
      <c r="N794" s="37"/>
      <c r="O794" s="37"/>
      <c r="P794" s="37"/>
      <c r="Q794" s="37"/>
      <c r="R794" s="37"/>
      <c r="S794" s="37"/>
      <c r="T794" s="37"/>
      <c r="U794" s="37"/>
      <c r="V794" s="37"/>
      <c r="W794" s="37"/>
      <c r="X794" s="37"/>
      <c r="Y794" s="38" t="s">
        <v>530</v>
      </c>
      <c r="Z794" s="38" t="s">
        <v>872</v>
      </c>
      <c r="AA794" s="38" t="s">
        <v>514</v>
      </c>
      <c r="AB794" s="38" t="s">
        <v>507</v>
      </c>
      <c r="AC794" s="38" t="s">
        <v>508</v>
      </c>
      <c r="AD794" s="37">
        <f>AD801+AD802+AD803</f>
        <v>0</v>
      </c>
      <c r="AE794" s="37"/>
      <c r="AF794" s="37"/>
      <c r="AG794" s="37"/>
      <c r="AH794" s="37"/>
      <c r="AI794" s="37"/>
      <c r="AJ794" s="37"/>
      <c r="AK794" s="37"/>
      <c r="AL794" s="37"/>
      <c r="AM794" s="37"/>
      <c r="AN794" s="37"/>
      <c r="AO794" s="37"/>
      <c r="AP794" s="37"/>
      <c r="AQ794" s="37"/>
      <c r="AR794" s="50"/>
    </row>
    <row r="795" spans="1:44" ht="12.75">
      <c r="A795" s="75" t="s">
        <v>735</v>
      </c>
      <c r="B795" s="74" t="s">
        <v>1261</v>
      </c>
      <c r="C795" s="49">
        <v>0</v>
      </c>
      <c r="D795" s="49">
        <v>0</v>
      </c>
      <c r="E795" s="49">
        <v>0</v>
      </c>
      <c r="F795" s="49">
        <v>1500</v>
      </c>
      <c r="G795" s="49">
        <v>0</v>
      </c>
      <c r="H795" s="49">
        <v>1500</v>
      </c>
      <c r="I795" s="37"/>
      <c r="J795" s="37"/>
      <c r="K795" s="37"/>
      <c r="L795" s="37"/>
      <c r="M795" s="37"/>
      <c r="N795" s="37"/>
      <c r="O795" s="37"/>
      <c r="P795" s="37"/>
      <c r="Q795" s="37"/>
      <c r="R795" s="37"/>
      <c r="S795" s="37"/>
      <c r="T795" s="37"/>
      <c r="U795" s="37"/>
      <c r="V795" s="37"/>
      <c r="W795" s="37"/>
      <c r="X795" s="37"/>
      <c r="Y795" s="38" t="s">
        <v>530</v>
      </c>
      <c r="Z795" s="38" t="s">
        <v>872</v>
      </c>
      <c r="AA795" s="38" t="s">
        <v>514</v>
      </c>
      <c r="AB795" s="38" t="s">
        <v>507</v>
      </c>
      <c r="AC795" s="38" t="s">
        <v>508</v>
      </c>
      <c r="AD795" s="37">
        <f aca="true" t="shared" si="2" ref="AD795:AD800">AD802+AD803+AD804</f>
        <v>0</v>
      </c>
      <c r="AE795" s="37"/>
      <c r="AF795" s="37"/>
      <c r="AG795" s="37"/>
      <c r="AH795" s="37"/>
      <c r="AI795" s="37"/>
      <c r="AJ795" s="37"/>
      <c r="AK795" s="37"/>
      <c r="AL795" s="37"/>
      <c r="AM795" s="37"/>
      <c r="AN795" s="37"/>
      <c r="AO795" s="37"/>
      <c r="AP795" s="37"/>
      <c r="AQ795" s="37"/>
      <c r="AR795" s="50"/>
    </row>
    <row r="796" spans="1:44" ht="12.75">
      <c r="A796" s="75" t="s">
        <v>738</v>
      </c>
      <c r="B796" s="74" t="s">
        <v>1262</v>
      </c>
      <c r="C796" s="49">
        <v>0</v>
      </c>
      <c r="D796" s="49">
        <v>0</v>
      </c>
      <c r="E796" s="49">
        <v>0</v>
      </c>
      <c r="F796" s="49">
        <v>1500</v>
      </c>
      <c r="G796" s="49">
        <v>0</v>
      </c>
      <c r="H796" s="49">
        <v>1500</v>
      </c>
      <c r="I796" s="37"/>
      <c r="J796" s="37"/>
      <c r="K796" s="37"/>
      <c r="L796" s="37"/>
      <c r="M796" s="37"/>
      <c r="N796" s="37"/>
      <c r="O796" s="37"/>
      <c r="P796" s="37"/>
      <c r="Q796" s="37"/>
      <c r="R796" s="37"/>
      <c r="S796" s="37"/>
      <c r="T796" s="37"/>
      <c r="U796" s="37"/>
      <c r="V796" s="37"/>
      <c r="W796" s="37"/>
      <c r="X796" s="37"/>
      <c r="Y796" s="38" t="s">
        <v>530</v>
      </c>
      <c r="Z796" s="38" t="s">
        <v>872</v>
      </c>
      <c r="AA796" s="38" t="s">
        <v>514</v>
      </c>
      <c r="AB796" s="38" t="s">
        <v>507</v>
      </c>
      <c r="AC796" s="38" t="s">
        <v>508</v>
      </c>
      <c r="AD796" s="37">
        <f t="shared" si="2"/>
        <v>0</v>
      </c>
      <c r="AE796" s="37"/>
      <c r="AF796" s="37"/>
      <c r="AG796" s="37"/>
      <c r="AH796" s="37"/>
      <c r="AI796" s="37"/>
      <c r="AJ796" s="37"/>
      <c r="AK796" s="37"/>
      <c r="AL796" s="37"/>
      <c r="AM796" s="37"/>
      <c r="AN796" s="37"/>
      <c r="AO796" s="37"/>
      <c r="AP796" s="37"/>
      <c r="AQ796" s="37"/>
      <c r="AR796" s="50"/>
    </row>
    <row r="797" spans="1:44" ht="12.75">
      <c r="A797" s="75" t="s">
        <v>1280</v>
      </c>
      <c r="B797" s="74" t="s">
        <v>1281</v>
      </c>
      <c r="C797" s="49">
        <v>0</v>
      </c>
      <c r="D797" s="49">
        <v>0</v>
      </c>
      <c r="E797" s="49">
        <v>0</v>
      </c>
      <c r="F797" s="49">
        <v>1500</v>
      </c>
      <c r="G797" s="49">
        <v>0</v>
      </c>
      <c r="H797" s="49">
        <v>1500</v>
      </c>
      <c r="I797" s="37"/>
      <c r="J797" s="37"/>
      <c r="K797" s="37"/>
      <c r="L797" s="37"/>
      <c r="M797" s="37"/>
      <c r="N797" s="37"/>
      <c r="O797" s="37"/>
      <c r="P797" s="37"/>
      <c r="Q797" s="37"/>
      <c r="R797" s="37"/>
      <c r="S797" s="37"/>
      <c r="T797" s="37"/>
      <c r="U797" s="37"/>
      <c r="V797" s="37"/>
      <c r="W797" s="37"/>
      <c r="X797" s="37"/>
      <c r="Y797" s="38" t="s">
        <v>530</v>
      </c>
      <c r="Z797" s="38" t="s">
        <v>872</v>
      </c>
      <c r="AA797" s="38" t="s">
        <v>514</v>
      </c>
      <c r="AB797" s="38" t="s">
        <v>507</v>
      </c>
      <c r="AC797" s="38" t="s">
        <v>508</v>
      </c>
      <c r="AD797" s="37">
        <f t="shared" si="2"/>
        <v>0</v>
      </c>
      <c r="AE797" s="37"/>
      <c r="AF797" s="37"/>
      <c r="AG797" s="37"/>
      <c r="AH797" s="37"/>
      <c r="AI797" s="37"/>
      <c r="AJ797" s="37"/>
      <c r="AK797" s="37"/>
      <c r="AL797" s="37"/>
      <c r="AM797" s="37"/>
      <c r="AN797" s="37"/>
      <c r="AO797" s="37"/>
      <c r="AP797" s="37"/>
      <c r="AQ797" s="37"/>
      <c r="AR797" s="50"/>
    </row>
    <row r="798" spans="1:44" ht="12.75">
      <c r="A798" s="75" t="s">
        <v>1206</v>
      </c>
      <c r="B798" s="74" t="s">
        <v>1207</v>
      </c>
      <c r="C798" s="49">
        <v>0</v>
      </c>
      <c r="D798" s="49">
        <v>0</v>
      </c>
      <c r="E798" s="49">
        <v>0</v>
      </c>
      <c r="F798" s="49">
        <v>1500</v>
      </c>
      <c r="G798" s="49">
        <v>0</v>
      </c>
      <c r="H798" s="49">
        <v>1500</v>
      </c>
      <c r="I798" s="37"/>
      <c r="J798" s="37"/>
      <c r="K798" s="37"/>
      <c r="L798" s="37"/>
      <c r="M798" s="37"/>
      <c r="N798" s="37"/>
      <c r="O798" s="37"/>
      <c r="P798" s="37"/>
      <c r="Q798" s="37"/>
      <c r="R798" s="37"/>
      <c r="S798" s="37"/>
      <c r="T798" s="37"/>
      <c r="U798" s="37"/>
      <c r="V798" s="37"/>
      <c r="W798" s="37"/>
      <c r="X798" s="37"/>
      <c r="Y798" s="38" t="s">
        <v>530</v>
      </c>
      <c r="Z798" s="38" t="s">
        <v>872</v>
      </c>
      <c r="AA798" s="38" t="s">
        <v>514</v>
      </c>
      <c r="AB798" s="38" t="s">
        <v>507</v>
      </c>
      <c r="AC798" s="38" t="s">
        <v>508</v>
      </c>
      <c r="AD798" s="37">
        <f t="shared" si="2"/>
        <v>0</v>
      </c>
      <c r="AE798" s="37"/>
      <c r="AF798" s="37"/>
      <c r="AG798" s="37"/>
      <c r="AH798" s="37"/>
      <c r="AI798" s="37"/>
      <c r="AJ798" s="37"/>
      <c r="AK798" s="37"/>
      <c r="AL798" s="37"/>
      <c r="AM798" s="37"/>
      <c r="AN798" s="37"/>
      <c r="AO798" s="37"/>
      <c r="AP798" s="37"/>
      <c r="AQ798" s="37"/>
      <c r="AR798" s="50"/>
    </row>
    <row r="799" spans="1:44" ht="12.75">
      <c r="A799" s="75" t="s">
        <v>2027</v>
      </c>
      <c r="B799" s="74" t="s">
        <v>2028</v>
      </c>
      <c r="C799" s="49">
        <v>0</v>
      </c>
      <c r="D799" s="49">
        <v>0</v>
      </c>
      <c r="E799" s="49">
        <v>0</v>
      </c>
      <c r="F799" s="49">
        <v>1500</v>
      </c>
      <c r="G799" s="49">
        <v>0</v>
      </c>
      <c r="H799" s="49">
        <v>1500</v>
      </c>
      <c r="I799" s="37"/>
      <c r="J799" s="37"/>
      <c r="K799" s="37"/>
      <c r="L799" s="37"/>
      <c r="M799" s="37"/>
      <c r="N799" s="37"/>
      <c r="O799" s="37"/>
      <c r="P799" s="37"/>
      <c r="Q799" s="37"/>
      <c r="R799" s="37"/>
      <c r="S799" s="37"/>
      <c r="T799" s="37"/>
      <c r="U799" s="37"/>
      <c r="V799" s="37"/>
      <c r="W799" s="37"/>
      <c r="X799" s="37"/>
      <c r="Y799" s="38" t="s">
        <v>530</v>
      </c>
      <c r="Z799" s="38" t="s">
        <v>872</v>
      </c>
      <c r="AA799" s="38" t="s">
        <v>514</v>
      </c>
      <c r="AB799" s="38" t="s">
        <v>507</v>
      </c>
      <c r="AC799" s="38" t="s">
        <v>508</v>
      </c>
      <c r="AD799" s="37">
        <f t="shared" si="2"/>
        <v>0</v>
      </c>
      <c r="AE799" s="37"/>
      <c r="AF799" s="37"/>
      <c r="AG799" s="37"/>
      <c r="AH799" s="37"/>
      <c r="AI799" s="37"/>
      <c r="AJ799" s="37"/>
      <c r="AK799" s="37"/>
      <c r="AL799" s="37"/>
      <c r="AM799" s="37"/>
      <c r="AN799" s="37"/>
      <c r="AO799" s="37"/>
      <c r="AP799" s="37"/>
      <c r="AQ799" s="37"/>
      <c r="AR799" s="50"/>
    </row>
    <row r="800" spans="1:44" ht="12.75">
      <c r="A800" s="75" t="s">
        <v>2029</v>
      </c>
      <c r="B800" s="74" t="s">
        <v>2030</v>
      </c>
      <c r="C800" s="49">
        <v>0</v>
      </c>
      <c r="D800" s="49">
        <v>0</v>
      </c>
      <c r="E800" s="49">
        <v>0</v>
      </c>
      <c r="F800" s="49">
        <v>1500</v>
      </c>
      <c r="G800" s="49">
        <v>0</v>
      </c>
      <c r="H800" s="49">
        <v>1500</v>
      </c>
      <c r="I800" s="37"/>
      <c r="J800" s="37"/>
      <c r="K800" s="37"/>
      <c r="L800" s="37"/>
      <c r="M800" s="37"/>
      <c r="N800" s="37"/>
      <c r="O800" s="37"/>
      <c r="P800" s="37"/>
      <c r="Q800" s="37"/>
      <c r="R800" s="37"/>
      <c r="S800" s="37"/>
      <c r="T800" s="37"/>
      <c r="U800" s="37"/>
      <c r="V800" s="37"/>
      <c r="W800" s="37"/>
      <c r="X800" s="37"/>
      <c r="Y800" s="38" t="s">
        <v>530</v>
      </c>
      <c r="Z800" s="38" t="s">
        <v>872</v>
      </c>
      <c r="AA800" s="38" t="s">
        <v>514</v>
      </c>
      <c r="AB800" s="38" t="s">
        <v>507</v>
      </c>
      <c r="AC800" s="38" t="s">
        <v>508</v>
      </c>
      <c r="AD800" s="37">
        <f t="shared" si="2"/>
        <v>0</v>
      </c>
      <c r="AE800" s="37"/>
      <c r="AF800" s="37"/>
      <c r="AG800" s="37"/>
      <c r="AH800" s="37"/>
      <c r="AI800" s="37"/>
      <c r="AJ800" s="37"/>
      <c r="AK800" s="37"/>
      <c r="AL800" s="37"/>
      <c r="AM800" s="37"/>
      <c r="AN800" s="37"/>
      <c r="AO800" s="37"/>
      <c r="AP800" s="37"/>
      <c r="AQ800" s="37"/>
      <c r="AR800" s="50"/>
    </row>
    <row r="801" spans="1:44" s="54" customFormat="1" ht="12.75" hidden="1">
      <c r="A801" s="29" t="s">
        <v>532</v>
      </c>
      <c r="B801" s="42" t="s">
        <v>533</v>
      </c>
      <c r="C801" s="40">
        <v>0</v>
      </c>
      <c r="D801" s="40">
        <v>0</v>
      </c>
      <c r="E801" s="40">
        <v>0</v>
      </c>
      <c r="F801" s="40">
        <v>0</v>
      </c>
      <c r="G801" s="40">
        <v>0</v>
      </c>
      <c r="H801" s="40">
        <v>0</v>
      </c>
      <c r="I801" s="51"/>
      <c r="J801" s="51"/>
      <c r="K801" s="51"/>
      <c r="L801" s="51"/>
      <c r="M801" s="51"/>
      <c r="N801" s="51"/>
      <c r="O801" s="51"/>
      <c r="P801" s="51"/>
      <c r="Q801" s="51"/>
      <c r="R801" s="51"/>
      <c r="S801" s="51"/>
      <c r="T801" s="51"/>
      <c r="U801" s="51"/>
      <c r="V801" s="51"/>
      <c r="W801" s="51"/>
      <c r="X801" s="51" t="s">
        <v>2298</v>
      </c>
      <c r="Y801" s="52" t="s">
        <v>532</v>
      </c>
      <c r="Z801" s="52" t="s">
        <v>872</v>
      </c>
      <c r="AA801" s="52" t="s">
        <v>530</v>
      </c>
      <c r="AB801" s="52" t="s">
        <v>507</v>
      </c>
      <c r="AC801" s="52" t="s">
        <v>508</v>
      </c>
      <c r="AD801" s="51"/>
      <c r="AE801" s="51"/>
      <c r="AF801" s="51"/>
      <c r="AG801" s="51"/>
      <c r="AH801" s="51"/>
      <c r="AI801" s="51"/>
      <c r="AJ801" s="51"/>
      <c r="AK801" s="51"/>
      <c r="AL801" s="51"/>
      <c r="AM801" s="51"/>
      <c r="AN801" s="51"/>
      <c r="AO801" s="51"/>
      <c r="AP801" s="51"/>
      <c r="AQ801" s="51"/>
      <c r="AR801" s="53"/>
    </row>
    <row r="802" spans="1:44" s="54" customFormat="1" ht="25.5" hidden="1">
      <c r="A802" s="29" t="s">
        <v>534</v>
      </c>
      <c r="B802" s="42" t="s">
        <v>535</v>
      </c>
      <c r="C802" s="40">
        <v>0</v>
      </c>
      <c r="D802" s="40">
        <v>0</v>
      </c>
      <c r="E802" s="40">
        <v>0</v>
      </c>
      <c r="F802" s="40">
        <v>0</v>
      </c>
      <c r="G802" s="40">
        <v>0</v>
      </c>
      <c r="H802" s="40">
        <v>0</v>
      </c>
      <c r="I802" s="51"/>
      <c r="J802" s="51"/>
      <c r="K802" s="51"/>
      <c r="L802" s="51"/>
      <c r="M802" s="51"/>
      <c r="N802" s="51"/>
      <c r="O802" s="51"/>
      <c r="P802" s="51"/>
      <c r="Q802" s="51"/>
      <c r="R802" s="51"/>
      <c r="S802" s="51"/>
      <c r="T802" s="51"/>
      <c r="U802" s="51"/>
      <c r="V802" s="51"/>
      <c r="W802" s="51"/>
      <c r="X802" s="51" t="s">
        <v>2298</v>
      </c>
      <c r="Y802" s="52" t="s">
        <v>534</v>
      </c>
      <c r="Z802" s="52" t="s">
        <v>872</v>
      </c>
      <c r="AA802" s="52" t="s">
        <v>530</v>
      </c>
      <c r="AB802" s="52" t="s">
        <v>507</v>
      </c>
      <c r="AC802" s="52" t="s">
        <v>508</v>
      </c>
      <c r="AD802" s="51"/>
      <c r="AE802" s="51"/>
      <c r="AF802" s="51"/>
      <c r="AG802" s="51"/>
      <c r="AH802" s="51"/>
      <c r="AI802" s="51"/>
      <c r="AJ802" s="51"/>
      <c r="AK802" s="51"/>
      <c r="AL802" s="51"/>
      <c r="AM802" s="51"/>
      <c r="AN802" s="51"/>
      <c r="AO802" s="51"/>
      <c r="AP802" s="51"/>
      <c r="AQ802" s="51"/>
      <c r="AR802" s="53"/>
    </row>
    <row r="803" spans="1:44" s="54" customFormat="1" ht="25.5">
      <c r="A803" s="29" t="s">
        <v>536</v>
      </c>
      <c r="B803" s="42" t="s">
        <v>537</v>
      </c>
      <c r="C803" s="40">
        <v>0</v>
      </c>
      <c r="D803" s="40">
        <v>0</v>
      </c>
      <c r="E803" s="40">
        <v>0</v>
      </c>
      <c r="F803" s="40">
        <v>1500</v>
      </c>
      <c r="G803" s="40">
        <v>0</v>
      </c>
      <c r="H803" s="40">
        <v>1500</v>
      </c>
      <c r="I803" s="51"/>
      <c r="J803" s="51"/>
      <c r="K803" s="51"/>
      <c r="L803" s="51"/>
      <c r="M803" s="51"/>
      <c r="N803" s="51"/>
      <c r="O803" s="51"/>
      <c r="P803" s="51"/>
      <c r="Q803" s="51"/>
      <c r="R803" s="51"/>
      <c r="S803" s="51"/>
      <c r="T803" s="51"/>
      <c r="U803" s="51"/>
      <c r="V803" s="51"/>
      <c r="W803" s="51"/>
      <c r="X803" s="51"/>
      <c r="Y803" s="52" t="s">
        <v>536</v>
      </c>
      <c r="Z803" s="52" t="s">
        <v>872</v>
      </c>
      <c r="AA803" s="52" t="s">
        <v>530</v>
      </c>
      <c r="AB803" s="52" t="s">
        <v>507</v>
      </c>
      <c r="AC803" s="52" t="s">
        <v>508</v>
      </c>
      <c r="AD803" s="51"/>
      <c r="AE803" s="51"/>
      <c r="AF803" s="51"/>
      <c r="AG803" s="51"/>
      <c r="AH803" s="51"/>
      <c r="AI803" s="51"/>
      <c r="AJ803" s="51"/>
      <c r="AK803" s="51"/>
      <c r="AL803" s="51"/>
      <c r="AM803" s="51"/>
      <c r="AN803" s="51"/>
      <c r="AO803" s="51"/>
      <c r="AP803" s="51"/>
      <c r="AQ803" s="51"/>
      <c r="AR803" s="53"/>
    </row>
    <row r="804" spans="1:44" s="54" customFormat="1" ht="12.75">
      <c r="A804" s="75" t="s">
        <v>735</v>
      </c>
      <c r="B804" s="77" t="s">
        <v>1261</v>
      </c>
      <c r="C804" s="49">
        <v>0</v>
      </c>
      <c r="D804" s="49">
        <v>0</v>
      </c>
      <c r="E804" s="49">
        <v>0</v>
      </c>
      <c r="F804" s="49">
        <v>1500</v>
      </c>
      <c r="G804" s="49">
        <v>0</v>
      </c>
      <c r="H804" s="49">
        <v>1500</v>
      </c>
      <c r="I804" s="51"/>
      <c r="J804" s="51"/>
      <c r="K804" s="51"/>
      <c r="L804" s="51"/>
      <c r="M804" s="51"/>
      <c r="N804" s="51"/>
      <c r="O804" s="51"/>
      <c r="P804" s="51"/>
      <c r="Q804" s="51"/>
      <c r="R804" s="51"/>
      <c r="S804" s="51"/>
      <c r="T804" s="51"/>
      <c r="U804" s="51"/>
      <c r="V804" s="51"/>
      <c r="W804" s="51"/>
      <c r="X804" s="51"/>
      <c r="Y804" s="52" t="s">
        <v>536</v>
      </c>
      <c r="Z804" s="52" t="s">
        <v>872</v>
      </c>
      <c r="AA804" s="52" t="s">
        <v>530</v>
      </c>
      <c r="AB804" s="52" t="s">
        <v>507</v>
      </c>
      <c r="AC804" s="52" t="s">
        <v>508</v>
      </c>
      <c r="AD804" s="51"/>
      <c r="AE804" s="51"/>
      <c r="AF804" s="51"/>
      <c r="AG804" s="51"/>
      <c r="AH804" s="51"/>
      <c r="AI804" s="51"/>
      <c r="AJ804" s="51"/>
      <c r="AK804" s="51"/>
      <c r="AL804" s="51"/>
      <c r="AM804" s="51"/>
      <c r="AN804" s="51"/>
      <c r="AO804" s="51"/>
      <c r="AP804" s="51"/>
      <c r="AQ804" s="51"/>
      <c r="AR804" s="53"/>
    </row>
    <row r="805" spans="1:44" s="54" customFormat="1" ht="12.75">
      <c r="A805" s="75" t="s">
        <v>738</v>
      </c>
      <c r="B805" s="77" t="s">
        <v>1262</v>
      </c>
      <c r="C805" s="49">
        <v>0</v>
      </c>
      <c r="D805" s="49">
        <v>0</v>
      </c>
      <c r="E805" s="49">
        <v>0</v>
      </c>
      <c r="F805" s="49">
        <v>1500</v>
      </c>
      <c r="G805" s="49">
        <v>0</v>
      </c>
      <c r="H805" s="49">
        <v>1500</v>
      </c>
      <c r="I805" s="51"/>
      <c r="J805" s="51"/>
      <c r="K805" s="51"/>
      <c r="L805" s="51"/>
      <c r="M805" s="51"/>
      <c r="N805" s="51"/>
      <c r="O805" s="51"/>
      <c r="P805" s="51"/>
      <c r="Q805" s="51"/>
      <c r="R805" s="51"/>
      <c r="S805" s="51"/>
      <c r="T805" s="51"/>
      <c r="U805" s="51"/>
      <c r="V805" s="51"/>
      <c r="W805" s="51"/>
      <c r="X805" s="51"/>
      <c r="Y805" s="52" t="s">
        <v>536</v>
      </c>
      <c r="Z805" s="52" t="s">
        <v>872</v>
      </c>
      <c r="AA805" s="52" t="s">
        <v>530</v>
      </c>
      <c r="AB805" s="52" t="s">
        <v>507</v>
      </c>
      <c r="AC805" s="52" t="s">
        <v>508</v>
      </c>
      <c r="AD805" s="51"/>
      <c r="AE805" s="51"/>
      <c r="AF805" s="51"/>
      <c r="AG805" s="51"/>
      <c r="AH805" s="51"/>
      <c r="AI805" s="51"/>
      <c r="AJ805" s="51"/>
      <c r="AK805" s="51"/>
      <c r="AL805" s="51"/>
      <c r="AM805" s="51"/>
      <c r="AN805" s="51"/>
      <c r="AO805" s="51"/>
      <c r="AP805" s="51"/>
      <c r="AQ805" s="51"/>
      <c r="AR805" s="53"/>
    </row>
    <row r="806" spans="1:44" s="54" customFormat="1" ht="12.75">
      <c r="A806" s="75" t="s">
        <v>1280</v>
      </c>
      <c r="B806" s="77" t="s">
        <v>1281</v>
      </c>
      <c r="C806" s="49">
        <v>0</v>
      </c>
      <c r="D806" s="49">
        <v>0</v>
      </c>
      <c r="E806" s="49">
        <v>0</v>
      </c>
      <c r="F806" s="49">
        <v>1500</v>
      </c>
      <c r="G806" s="49">
        <v>0</v>
      </c>
      <c r="H806" s="49">
        <v>1500</v>
      </c>
      <c r="I806" s="51"/>
      <c r="J806" s="51"/>
      <c r="K806" s="51"/>
      <c r="L806" s="51"/>
      <c r="M806" s="51"/>
      <c r="N806" s="51"/>
      <c r="O806" s="51"/>
      <c r="P806" s="51"/>
      <c r="Q806" s="51"/>
      <c r="R806" s="51"/>
      <c r="S806" s="51"/>
      <c r="T806" s="51"/>
      <c r="U806" s="51"/>
      <c r="V806" s="51"/>
      <c r="W806" s="51"/>
      <c r="X806" s="51"/>
      <c r="Y806" s="52" t="s">
        <v>536</v>
      </c>
      <c r="Z806" s="52" t="s">
        <v>872</v>
      </c>
      <c r="AA806" s="52" t="s">
        <v>530</v>
      </c>
      <c r="AB806" s="52" t="s">
        <v>507</v>
      </c>
      <c r="AC806" s="52" t="s">
        <v>508</v>
      </c>
      <c r="AD806" s="51"/>
      <c r="AE806" s="51"/>
      <c r="AF806" s="51"/>
      <c r="AG806" s="51"/>
      <c r="AH806" s="51"/>
      <c r="AI806" s="51"/>
      <c r="AJ806" s="51"/>
      <c r="AK806" s="51"/>
      <c r="AL806" s="51"/>
      <c r="AM806" s="51"/>
      <c r="AN806" s="51"/>
      <c r="AO806" s="51"/>
      <c r="AP806" s="51"/>
      <c r="AQ806" s="51"/>
      <c r="AR806" s="53"/>
    </row>
    <row r="807" spans="1:44" s="54" customFormat="1" ht="12.75">
      <c r="A807" s="75" t="s">
        <v>1206</v>
      </c>
      <c r="B807" s="77" t="s">
        <v>1207</v>
      </c>
      <c r="C807" s="49">
        <v>0</v>
      </c>
      <c r="D807" s="49">
        <v>0</v>
      </c>
      <c r="E807" s="49">
        <v>0</v>
      </c>
      <c r="F807" s="49">
        <v>1500</v>
      </c>
      <c r="G807" s="49">
        <v>0</v>
      </c>
      <c r="H807" s="49">
        <v>1500</v>
      </c>
      <c r="I807" s="51"/>
      <c r="J807" s="51"/>
      <c r="K807" s="51"/>
      <c r="L807" s="51"/>
      <c r="M807" s="51"/>
      <c r="N807" s="51"/>
      <c r="O807" s="51"/>
      <c r="P807" s="51"/>
      <c r="Q807" s="51"/>
      <c r="R807" s="51"/>
      <c r="S807" s="51"/>
      <c r="T807" s="51"/>
      <c r="U807" s="51"/>
      <c r="V807" s="51"/>
      <c r="W807" s="51"/>
      <c r="X807" s="51"/>
      <c r="Y807" s="52" t="s">
        <v>536</v>
      </c>
      <c r="Z807" s="52" t="s">
        <v>872</v>
      </c>
      <c r="AA807" s="52" t="s">
        <v>530</v>
      </c>
      <c r="AB807" s="52" t="s">
        <v>507</v>
      </c>
      <c r="AC807" s="52" t="s">
        <v>508</v>
      </c>
      <c r="AD807" s="51"/>
      <c r="AE807" s="51"/>
      <c r="AF807" s="51"/>
      <c r="AG807" s="51"/>
      <c r="AH807" s="51"/>
      <c r="AI807" s="51"/>
      <c r="AJ807" s="51"/>
      <c r="AK807" s="51"/>
      <c r="AL807" s="51"/>
      <c r="AM807" s="51"/>
      <c r="AN807" s="51"/>
      <c r="AO807" s="51"/>
      <c r="AP807" s="51"/>
      <c r="AQ807" s="51"/>
      <c r="AR807" s="53"/>
    </row>
    <row r="808" spans="1:44" s="54" customFormat="1" ht="12.75">
      <c r="A808" s="75" t="s">
        <v>2027</v>
      </c>
      <c r="B808" s="77" t="s">
        <v>2028</v>
      </c>
      <c r="C808" s="49">
        <v>0</v>
      </c>
      <c r="D808" s="49">
        <v>0</v>
      </c>
      <c r="E808" s="49">
        <v>0</v>
      </c>
      <c r="F808" s="49">
        <v>1500</v>
      </c>
      <c r="G808" s="49">
        <v>0</v>
      </c>
      <c r="H808" s="49">
        <v>1500</v>
      </c>
      <c r="I808" s="51"/>
      <c r="J808" s="51"/>
      <c r="K808" s="51"/>
      <c r="L808" s="51"/>
      <c r="M808" s="51"/>
      <c r="N808" s="51"/>
      <c r="O808" s="51"/>
      <c r="P808" s="51"/>
      <c r="Q808" s="51"/>
      <c r="R808" s="51"/>
      <c r="S808" s="51"/>
      <c r="T808" s="51"/>
      <c r="U808" s="51"/>
      <c r="V808" s="51"/>
      <c r="W808" s="51"/>
      <c r="X808" s="51"/>
      <c r="Y808" s="52" t="s">
        <v>536</v>
      </c>
      <c r="Z808" s="52" t="s">
        <v>872</v>
      </c>
      <c r="AA808" s="52" t="s">
        <v>530</v>
      </c>
      <c r="AB808" s="52" t="s">
        <v>507</v>
      </c>
      <c r="AC808" s="52" t="s">
        <v>508</v>
      </c>
      <c r="AD808" s="51"/>
      <c r="AE808" s="51"/>
      <c r="AF808" s="51"/>
      <c r="AG808" s="51"/>
      <c r="AH808" s="51"/>
      <c r="AI808" s="51"/>
      <c r="AJ808" s="51"/>
      <c r="AK808" s="51"/>
      <c r="AL808" s="51"/>
      <c r="AM808" s="51"/>
      <c r="AN808" s="51"/>
      <c r="AO808" s="51"/>
      <c r="AP808" s="51"/>
      <c r="AQ808" s="51"/>
      <c r="AR808" s="53"/>
    </row>
    <row r="809" spans="1:44" s="54" customFormat="1" ht="12.75">
      <c r="A809" s="75" t="s">
        <v>2029</v>
      </c>
      <c r="B809" s="77" t="s">
        <v>2030</v>
      </c>
      <c r="C809" s="49">
        <v>0</v>
      </c>
      <c r="D809" s="49">
        <v>0</v>
      </c>
      <c r="E809" s="49">
        <v>0</v>
      </c>
      <c r="F809" s="49">
        <v>1500</v>
      </c>
      <c r="G809" s="49">
        <v>0</v>
      </c>
      <c r="H809" s="49">
        <v>1500</v>
      </c>
      <c r="I809" s="51"/>
      <c r="J809" s="51"/>
      <c r="K809" s="51"/>
      <c r="L809" s="51"/>
      <c r="M809" s="51"/>
      <c r="N809" s="51"/>
      <c r="O809" s="51"/>
      <c r="P809" s="51"/>
      <c r="Q809" s="51"/>
      <c r="R809" s="51"/>
      <c r="S809" s="51"/>
      <c r="T809" s="51"/>
      <c r="U809" s="51"/>
      <c r="V809" s="51"/>
      <c r="W809" s="51"/>
      <c r="X809" s="51"/>
      <c r="Y809" s="52" t="s">
        <v>536</v>
      </c>
      <c r="Z809" s="52" t="s">
        <v>872</v>
      </c>
      <c r="AA809" s="52" t="s">
        <v>530</v>
      </c>
      <c r="AB809" s="52" t="s">
        <v>507</v>
      </c>
      <c r="AC809" s="52" t="s">
        <v>508</v>
      </c>
      <c r="AD809" s="51"/>
      <c r="AE809" s="51"/>
      <c r="AF809" s="51"/>
      <c r="AG809" s="51"/>
      <c r="AH809" s="51"/>
      <c r="AI809" s="51"/>
      <c r="AJ809" s="51"/>
      <c r="AK809" s="51"/>
      <c r="AL809" s="51"/>
      <c r="AM809" s="51"/>
      <c r="AN809" s="51"/>
      <c r="AO809" s="51"/>
      <c r="AP809" s="51"/>
      <c r="AQ809" s="51"/>
      <c r="AR809" s="53"/>
    </row>
    <row r="810" spans="1:44" ht="12.75" hidden="1">
      <c r="A810" s="29" t="s">
        <v>538</v>
      </c>
      <c r="B810" s="39" t="s">
        <v>539</v>
      </c>
      <c r="C810" s="40">
        <v>0</v>
      </c>
      <c r="D810" s="40">
        <v>0</v>
      </c>
      <c r="E810" s="40">
        <v>0</v>
      </c>
      <c r="F810" s="40">
        <v>0</v>
      </c>
      <c r="G810" s="40">
        <v>0</v>
      </c>
      <c r="H810" s="40">
        <v>0</v>
      </c>
      <c r="I810" s="37"/>
      <c r="J810" s="37"/>
      <c r="K810" s="37"/>
      <c r="L810" s="37"/>
      <c r="M810" s="37"/>
      <c r="N810" s="37"/>
      <c r="O810" s="37"/>
      <c r="P810" s="37"/>
      <c r="Q810" s="37"/>
      <c r="R810" s="37"/>
      <c r="S810" s="37"/>
      <c r="T810" s="37"/>
      <c r="U810" s="37"/>
      <c r="V810" s="37"/>
      <c r="W810" s="37"/>
      <c r="X810" s="37" t="s">
        <v>2298</v>
      </c>
      <c r="Y810" s="38" t="s">
        <v>538</v>
      </c>
      <c r="Z810" s="38" t="s">
        <v>872</v>
      </c>
      <c r="AA810" s="38" t="s">
        <v>512</v>
      </c>
      <c r="AB810" s="38" t="s">
        <v>507</v>
      </c>
      <c r="AC810" s="38" t="s">
        <v>508</v>
      </c>
      <c r="AD810" s="37">
        <f>AD811+AD812+AD813+AD814+AD815</f>
        <v>0</v>
      </c>
      <c r="AE810" s="37"/>
      <c r="AF810" s="37"/>
      <c r="AG810" s="37"/>
      <c r="AH810" s="37"/>
      <c r="AI810" s="37"/>
      <c r="AJ810" s="37"/>
      <c r="AK810" s="37"/>
      <c r="AL810" s="37"/>
      <c r="AM810" s="37"/>
      <c r="AN810" s="37"/>
      <c r="AO810" s="37"/>
      <c r="AP810" s="37"/>
      <c r="AQ810" s="37"/>
      <c r="AR810" s="50"/>
    </row>
    <row r="811" spans="1:44" ht="12.75" hidden="1">
      <c r="A811" s="29" t="s">
        <v>540</v>
      </c>
      <c r="B811" s="41" t="s">
        <v>541</v>
      </c>
      <c r="C811" s="40">
        <v>0</v>
      </c>
      <c r="D811" s="40">
        <v>0</v>
      </c>
      <c r="E811" s="40">
        <v>0</v>
      </c>
      <c r="F811" s="40">
        <v>0</v>
      </c>
      <c r="G811" s="40">
        <v>0</v>
      </c>
      <c r="H811" s="40">
        <v>0</v>
      </c>
      <c r="I811" s="37"/>
      <c r="J811" s="37"/>
      <c r="K811" s="37"/>
      <c r="L811" s="37"/>
      <c r="M811" s="37"/>
      <c r="N811" s="37"/>
      <c r="O811" s="37"/>
      <c r="P811" s="37"/>
      <c r="Q811" s="37"/>
      <c r="R811" s="37"/>
      <c r="S811" s="37"/>
      <c r="T811" s="37"/>
      <c r="U811" s="37"/>
      <c r="V811" s="37"/>
      <c r="W811" s="37"/>
      <c r="X811" s="37" t="s">
        <v>2298</v>
      </c>
      <c r="Y811" s="38" t="s">
        <v>540</v>
      </c>
      <c r="Z811" s="38" t="s">
        <v>872</v>
      </c>
      <c r="AA811" s="38" t="s">
        <v>538</v>
      </c>
      <c r="AB811" s="38" t="s">
        <v>507</v>
      </c>
      <c r="AC811" s="38" t="s">
        <v>508</v>
      </c>
      <c r="AD811" s="37"/>
      <c r="AE811" s="37"/>
      <c r="AF811" s="37"/>
      <c r="AG811" s="37"/>
      <c r="AH811" s="37"/>
      <c r="AI811" s="37"/>
      <c r="AJ811" s="37"/>
      <c r="AK811" s="37"/>
      <c r="AL811" s="37"/>
      <c r="AM811" s="37"/>
      <c r="AN811" s="37"/>
      <c r="AO811" s="37"/>
      <c r="AP811" s="37"/>
      <c r="AQ811" s="37"/>
      <c r="AR811" s="50"/>
    </row>
    <row r="812" spans="1:44" ht="12.75" hidden="1">
      <c r="A812" s="29" t="s">
        <v>542</v>
      </c>
      <c r="B812" s="41" t="s">
        <v>543</v>
      </c>
      <c r="C812" s="40">
        <v>0</v>
      </c>
      <c r="D812" s="40">
        <v>0</v>
      </c>
      <c r="E812" s="40">
        <v>0</v>
      </c>
      <c r="F812" s="40">
        <v>0</v>
      </c>
      <c r="G812" s="40">
        <v>0</v>
      </c>
      <c r="H812" s="40">
        <v>0</v>
      </c>
      <c r="I812" s="37"/>
      <c r="J812" s="37"/>
      <c r="K812" s="37"/>
      <c r="L812" s="37"/>
      <c r="M812" s="37"/>
      <c r="N812" s="37"/>
      <c r="O812" s="37"/>
      <c r="P812" s="37"/>
      <c r="Q812" s="37"/>
      <c r="R812" s="37"/>
      <c r="S812" s="37"/>
      <c r="T812" s="37"/>
      <c r="U812" s="37"/>
      <c r="V812" s="37"/>
      <c r="W812" s="37"/>
      <c r="X812" s="37" t="s">
        <v>2298</v>
      </c>
      <c r="Y812" s="38" t="s">
        <v>542</v>
      </c>
      <c r="Z812" s="38" t="s">
        <v>872</v>
      </c>
      <c r="AA812" s="38" t="s">
        <v>538</v>
      </c>
      <c r="AB812" s="38" t="s">
        <v>507</v>
      </c>
      <c r="AC812" s="38" t="s">
        <v>508</v>
      </c>
      <c r="AD812" s="37"/>
      <c r="AE812" s="37"/>
      <c r="AF812" s="37"/>
      <c r="AG812" s="37"/>
      <c r="AH812" s="37"/>
      <c r="AI812" s="37"/>
      <c r="AJ812" s="37"/>
      <c r="AK812" s="37"/>
      <c r="AL812" s="37"/>
      <c r="AM812" s="37"/>
      <c r="AN812" s="37"/>
      <c r="AO812" s="37"/>
      <c r="AP812" s="37"/>
      <c r="AQ812" s="37"/>
      <c r="AR812" s="50"/>
    </row>
    <row r="813" spans="1:44" ht="12.75" hidden="1">
      <c r="A813" s="29" t="s">
        <v>544</v>
      </c>
      <c r="B813" s="41" t="s">
        <v>545</v>
      </c>
      <c r="C813" s="40">
        <v>0</v>
      </c>
      <c r="D813" s="40">
        <v>0</v>
      </c>
      <c r="E813" s="40">
        <v>0</v>
      </c>
      <c r="F813" s="40">
        <v>0</v>
      </c>
      <c r="G813" s="40">
        <v>0</v>
      </c>
      <c r="H813" s="40">
        <v>0</v>
      </c>
      <c r="I813" s="37"/>
      <c r="J813" s="37"/>
      <c r="K813" s="37"/>
      <c r="L813" s="37"/>
      <c r="M813" s="37"/>
      <c r="N813" s="37"/>
      <c r="O813" s="37"/>
      <c r="P813" s="37"/>
      <c r="Q813" s="37"/>
      <c r="R813" s="37"/>
      <c r="S813" s="37"/>
      <c r="T813" s="37"/>
      <c r="U813" s="37"/>
      <c r="V813" s="37"/>
      <c r="W813" s="37"/>
      <c r="X813" s="37" t="s">
        <v>2298</v>
      </c>
      <c r="Y813" s="38" t="s">
        <v>544</v>
      </c>
      <c r="Z813" s="38" t="s">
        <v>872</v>
      </c>
      <c r="AA813" s="38" t="s">
        <v>538</v>
      </c>
      <c r="AB813" s="38" t="s">
        <v>507</v>
      </c>
      <c r="AC813" s="38" t="s">
        <v>508</v>
      </c>
      <c r="AD813" s="37"/>
      <c r="AE813" s="37"/>
      <c r="AF813" s="37"/>
      <c r="AG813" s="37"/>
      <c r="AH813" s="37"/>
      <c r="AI813" s="37"/>
      <c r="AJ813" s="37"/>
      <c r="AK813" s="37"/>
      <c r="AL813" s="37"/>
      <c r="AM813" s="37"/>
      <c r="AN813" s="37"/>
      <c r="AO813" s="37"/>
      <c r="AP813" s="37"/>
      <c r="AQ813" s="37"/>
      <c r="AR813" s="50"/>
    </row>
    <row r="814" spans="1:44" ht="12.75" hidden="1">
      <c r="A814" s="29" t="s">
        <v>546</v>
      </c>
      <c r="B814" s="41" t="s">
        <v>547</v>
      </c>
      <c r="C814" s="40">
        <v>0</v>
      </c>
      <c r="D814" s="40">
        <v>0</v>
      </c>
      <c r="E814" s="40">
        <v>0</v>
      </c>
      <c r="F814" s="40">
        <v>0</v>
      </c>
      <c r="G814" s="40">
        <v>0</v>
      </c>
      <c r="H814" s="40">
        <v>0</v>
      </c>
      <c r="I814" s="37"/>
      <c r="J814" s="37"/>
      <c r="K814" s="37"/>
      <c r="L814" s="37"/>
      <c r="M814" s="37"/>
      <c r="N814" s="37"/>
      <c r="O814" s="37"/>
      <c r="P814" s="37"/>
      <c r="Q814" s="37"/>
      <c r="R814" s="37"/>
      <c r="S814" s="37"/>
      <c r="T814" s="37"/>
      <c r="U814" s="37"/>
      <c r="V814" s="37"/>
      <c r="W814" s="37"/>
      <c r="X814" s="37" t="s">
        <v>2298</v>
      </c>
      <c r="Y814" s="38" t="s">
        <v>546</v>
      </c>
      <c r="Z814" s="38" t="s">
        <v>872</v>
      </c>
      <c r="AA814" s="38" t="s">
        <v>538</v>
      </c>
      <c r="AB814" s="38" t="s">
        <v>507</v>
      </c>
      <c r="AC814" s="38" t="s">
        <v>508</v>
      </c>
      <c r="AD814" s="37"/>
      <c r="AE814" s="37"/>
      <c r="AF814" s="37"/>
      <c r="AG814" s="37"/>
      <c r="AH814" s="37"/>
      <c r="AI814" s="37"/>
      <c r="AJ814" s="37"/>
      <c r="AK814" s="37"/>
      <c r="AL814" s="37"/>
      <c r="AM814" s="37"/>
      <c r="AN814" s="37"/>
      <c r="AO814" s="37"/>
      <c r="AP814" s="37"/>
      <c r="AQ814" s="37"/>
      <c r="AR814" s="50"/>
    </row>
    <row r="815" spans="1:44" ht="12.75" hidden="1">
      <c r="A815" s="29" t="s">
        <v>548</v>
      </c>
      <c r="B815" s="41" t="s">
        <v>549</v>
      </c>
      <c r="C815" s="40">
        <v>0</v>
      </c>
      <c r="D815" s="40">
        <v>0</v>
      </c>
      <c r="E815" s="40">
        <v>0</v>
      </c>
      <c r="F815" s="40">
        <v>0</v>
      </c>
      <c r="G815" s="40">
        <v>0</v>
      </c>
      <c r="H815" s="40">
        <v>0</v>
      </c>
      <c r="I815" s="37"/>
      <c r="J815" s="37"/>
      <c r="K815" s="37"/>
      <c r="L815" s="37"/>
      <c r="M815" s="37"/>
      <c r="N815" s="37"/>
      <c r="O815" s="37"/>
      <c r="P815" s="37"/>
      <c r="Q815" s="37"/>
      <c r="R815" s="37"/>
      <c r="S815" s="37"/>
      <c r="T815" s="37"/>
      <c r="U815" s="37"/>
      <c r="V815" s="37"/>
      <c r="W815" s="37"/>
      <c r="X815" s="37" t="s">
        <v>2298</v>
      </c>
      <c r="Y815" s="38" t="s">
        <v>548</v>
      </c>
      <c r="Z815" s="38" t="s">
        <v>872</v>
      </c>
      <c r="AA815" s="38" t="s">
        <v>538</v>
      </c>
      <c r="AB815" s="38" t="s">
        <v>507</v>
      </c>
      <c r="AC815" s="38" t="s">
        <v>508</v>
      </c>
      <c r="AD815" s="37"/>
      <c r="AE815" s="37"/>
      <c r="AF815" s="37"/>
      <c r="AG815" s="37"/>
      <c r="AH815" s="37"/>
      <c r="AI815" s="37"/>
      <c r="AJ815" s="37"/>
      <c r="AK815" s="37"/>
      <c r="AL815" s="37"/>
      <c r="AM815" s="37"/>
      <c r="AN815" s="37"/>
      <c r="AO815" s="37"/>
      <c r="AP815" s="37"/>
      <c r="AQ815" s="37"/>
      <c r="AR815" s="50"/>
    </row>
    <row r="816" spans="1:44" ht="12.75" hidden="1">
      <c r="A816" s="29" t="s">
        <v>550</v>
      </c>
      <c r="B816" s="39" t="s">
        <v>551</v>
      </c>
      <c r="C816" s="40">
        <v>0</v>
      </c>
      <c r="D816" s="40">
        <v>0</v>
      </c>
      <c r="E816" s="40">
        <v>0</v>
      </c>
      <c r="F816" s="40">
        <v>0</v>
      </c>
      <c r="G816" s="40">
        <v>0</v>
      </c>
      <c r="H816" s="40">
        <v>0</v>
      </c>
      <c r="I816" s="37"/>
      <c r="J816" s="37"/>
      <c r="K816" s="37"/>
      <c r="L816" s="37"/>
      <c r="M816" s="37"/>
      <c r="N816" s="37"/>
      <c r="O816" s="37"/>
      <c r="P816" s="37"/>
      <c r="Q816" s="37"/>
      <c r="R816" s="37"/>
      <c r="S816" s="37"/>
      <c r="T816" s="37"/>
      <c r="U816" s="37"/>
      <c r="V816" s="37"/>
      <c r="W816" s="37"/>
      <c r="X816" s="37" t="s">
        <v>2298</v>
      </c>
      <c r="Y816" s="38" t="s">
        <v>550</v>
      </c>
      <c r="Z816" s="38" t="s">
        <v>872</v>
      </c>
      <c r="AA816" s="38" t="s">
        <v>512</v>
      </c>
      <c r="AB816" s="38" t="s">
        <v>507</v>
      </c>
      <c r="AC816" s="38" t="s">
        <v>508</v>
      </c>
      <c r="AD816" s="37">
        <f>AD817+AD818+AD819+AD820+AD821+AD822</f>
        <v>0</v>
      </c>
      <c r="AE816" s="37"/>
      <c r="AF816" s="37"/>
      <c r="AG816" s="37"/>
      <c r="AH816" s="37"/>
      <c r="AI816" s="37"/>
      <c r="AJ816" s="37"/>
      <c r="AK816" s="37"/>
      <c r="AL816" s="37"/>
      <c r="AM816" s="37"/>
      <c r="AN816" s="37"/>
      <c r="AO816" s="37"/>
      <c r="AP816" s="37"/>
      <c r="AQ816" s="37"/>
      <c r="AR816" s="50"/>
    </row>
    <row r="817" spans="1:44" s="54" customFormat="1" ht="12.75" hidden="1">
      <c r="A817" s="29" t="s">
        <v>552</v>
      </c>
      <c r="B817" s="41" t="s">
        <v>553</v>
      </c>
      <c r="C817" s="40">
        <v>0</v>
      </c>
      <c r="D817" s="40">
        <v>0</v>
      </c>
      <c r="E817" s="40">
        <v>0</v>
      </c>
      <c r="F817" s="40">
        <v>0</v>
      </c>
      <c r="G817" s="40">
        <v>0</v>
      </c>
      <c r="H817" s="40">
        <v>0</v>
      </c>
      <c r="I817" s="51"/>
      <c r="J817" s="51"/>
      <c r="K817" s="51"/>
      <c r="L817" s="51"/>
      <c r="M817" s="51"/>
      <c r="N817" s="51"/>
      <c r="O817" s="51"/>
      <c r="P817" s="51"/>
      <c r="Q817" s="51"/>
      <c r="R817" s="51"/>
      <c r="S817" s="51"/>
      <c r="T817" s="51"/>
      <c r="U817" s="51"/>
      <c r="V817" s="51"/>
      <c r="W817" s="51"/>
      <c r="X817" s="51" t="s">
        <v>2298</v>
      </c>
      <c r="Y817" s="52" t="s">
        <v>552</v>
      </c>
      <c r="Z817" s="52" t="s">
        <v>872</v>
      </c>
      <c r="AA817" s="52" t="s">
        <v>550</v>
      </c>
      <c r="AB817" s="52" t="s">
        <v>507</v>
      </c>
      <c r="AC817" s="52" t="s">
        <v>508</v>
      </c>
      <c r="AD817" s="51"/>
      <c r="AE817" s="51"/>
      <c r="AF817" s="51"/>
      <c r="AG817" s="51"/>
      <c r="AH817" s="51"/>
      <c r="AI817" s="51"/>
      <c r="AJ817" s="51"/>
      <c r="AK817" s="51"/>
      <c r="AL817" s="51"/>
      <c r="AM817" s="51"/>
      <c r="AN817" s="51"/>
      <c r="AO817" s="51"/>
      <c r="AP817" s="51"/>
      <c r="AQ817" s="51"/>
      <c r="AR817" s="53"/>
    </row>
    <row r="818" spans="1:44" s="54" customFormat="1" ht="12.75" hidden="1">
      <c r="A818" s="29" t="s">
        <v>554</v>
      </c>
      <c r="B818" s="41" t="s">
        <v>555</v>
      </c>
      <c r="C818" s="40">
        <v>0</v>
      </c>
      <c r="D818" s="40">
        <v>0</v>
      </c>
      <c r="E818" s="40">
        <v>0</v>
      </c>
      <c r="F818" s="40">
        <v>0</v>
      </c>
      <c r="G818" s="40">
        <v>0</v>
      </c>
      <c r="H818" s="40">
        <v>0</v>
      </c>
      <c r="I818" s="51"/>
      <c r="J818" s="51"/>
      <c r="K818" s="51"/>
      <c r="L818" s="51"/>
      <c r="M818" s="51"/>
      <c r="N818" s="51"/>
      <c r="O818" s="51"/>
      <c r="P818" s="51"/>
      <c r="Q818" s="51"/>
      <c r="R818" s="51"/>
      <c r="S818" s="51"/>
      <c r="T818" s="51"/>
      <c r="U818" s="51"/>
      <c r="V818" s="51"/>
      <c r="W818" s="51"/>
      <c r="X818" s="51" t="s">
        <v>2298</v>
      </c>
      <c r="Y818" s="52" t="s">
        <v>554</v>
      </c>
      <c r="Z818" s="52" t="s">
        <v>872</v>
      </c>
      <c r="AA818" s="52" t="s">
        <v>550</v>
      </c>
      <c r="AB818" s="52" t="s">
        <v>507</v>
      </c>
      <c r="AC818" s="52" t="s">
        <v>508</v>
      </c>
      <c r="AD818" s="51"/>
      <c r="AE818" s="51"/>
      <c r="AF818" s="51"/>
      <c r="AG818" s="51"/>
      <c r="AH818" s="51"/>
      <c r="AI818" s="51"/>
      <c r="AJ818" s="51"/>
      <c r="AK818" s="51"/>
      <c r="AL818" s="51"/>
      <c r="AM818" s="51"/>
      <c r="AN818" s="51"/>
      <c r="AO818" s="51"/>
      <c r="AP818" s="51"/>
      <c r="AQ818" s="51"/>
      <c r="AR818" s="53"/>
    </row>
    <row r="819" spans="1:44" s="54" customFormat="1" ht="12.75" hidden="1">
      <c r="A819" s="29" t="s">
        <v>556</v>
      </c>
      <c r="B819" s="41" t="s">
        <v>557</v>
      </c>
      <c r="C819" s="40">
        <v>0</v>
      </c>
      <c r="D819" s="40">
        <v>0</v>
      </c>
      <c r="E819" s="40">
        <v>0</v>
      </c>
      <c r="F819" s="40">
        <v>0</v>
      </c>
      <c r="G819" s="40">
        <v>0</v>
      </c>
      <c r="H819" s="40">
        <v>0</v>
      </c>
      <c r="I819" s="51"/>
      <c r="J819" s="51"/>
      <c r="K819" s="51"/>
      <c r="L819" s="51"/>
      <c r="M819" s="51"/>
      <c r="N819" s="51"/>
      <c r="O819" s="51"/>
      <c r="P819" s="51"/>
      <c r="Q819" s="51"/>
      <c r="R819" s="51"/>
      <c r="S819" s="51"/>
      <c r="T819" s="51"/>
      <c r="U819" s="51"/>
      <c r="V819" s="51"/>
      <c r="W819" s="51"/>
      <c r="X819" s="51" t="s">
        <v>2298</v>
      </c>
      <c r="Y819" s="52" t="s">
        <v>556</v>
      </c>
      <c r="Z819" s="52" t="s">
        <v>872</v>
      </c>
      <c r="AA819" s="52" t="s">
        <v>550</v>
      </c>
      <c r="AB819" s="52" t="s">
        <v>507</v>
      </c>
      <c r="AC819" s="52" t="s">
        <v>508</v>
      </c>
      <c r="AD819" s="51"/>
      <c r="AE819" s="51"/>
      <c r="AF819" s="51"/>
      <c r="AG819" s="51"/>
      <c r="AH819" s="51"/>
      <c r="AI819" s="51"/>
      <c r="AJ819" s="51"/>
      <c r="AK819" s="51"/>
      <c r="AL819" s="51"/>
      <c r="AM819" s="51"/>
      <c r="AN819" s="51"/>
      <c r="AO819" s="51"/>
      <c r="AP819" s="51"/>
      <c r="AQ819" s="51"/>
      <c r="AR819" s="53"/>
    </row>
    <row r="820" spans="1:44" s="54" customFormat="1" ht="12.75" hidden="1">
      <c r="A820" s="29" t="s">
        <v>558</v>
      </c>
      <c r="B820" s="41" t="s">
        <v>221</v>
      </c>
      <c r="C820" s="40">
        <v>0</v>
      </c>
      <c r="D820" s="40">
        <v>0</v>
      </c>
      <c r="E820" s="40">
        <v>0</v>
      </c>
      <c r="F820" s="40">
        <v>0</v>
      </c>
      <c r="G820" s="40">
        <v>0</v>
      </c>
      <c r="H820" s="40">
        <v>0</v>
      </c>
      <c r="I820" s="51"/>
      <c r="J820" s="51"/>
      <c r="K820" s="51"/>
      <c r="L820" s="51"/>
      <c r="M820" s="51"/>
      <c r="N820" s="51"/>
      <c r="O820" s="51"/>
      <c r="P820" s="51"/>
      <c r="Q820" s="51"/>
      <c r="R820" s="51"/>
      <c r="S820" s="51"/>
      <c r="T820" s="51"/>
      <c r="U820" s="51"/>
      <c r="V820" s="51"/>
      <c r="W820" s="51"/>
      <c r="X820" s="51" t="s">
        <v>2298</v>
      </c>
      <c r="Y820" s="52" t="s">
        <v>558</v>
      </c>
      <c r="Z820" s="52" t="s">
        <v>872</v>
      </c>
      <c r="AA820" s="52" t="s">
        <v>550</v>
      </c>
      <c r="AB820" s="52" t="s">
        <v>507</v>
      </c>
      <c r="AC820" s="52" t="s">
        <v>508</v>
      </c>
      <c r="AD820" s="51"/>
      <c r="AE820" s="51"/>
      <c r="AF820" s="51"/>
      <c r="AG820" s="51"/>
      <c r="AH820" s="51"/>
      <c r="AI820" s="51"/>
      <c r="AJ820" s="51"/>
      <c r="AK820" s="51"/>
      <c r="AL820" s="51"/>
      <c r="AM820" s="51"/>
      <c r="AN820" s="51"/>
      <c r="AO820" s="51"/>
      <c r="AP820" s="51"/>
      <c r="AQ820" s="51"/>
      <c r="AR820" s="53"/>
    </row>
    <row r="821" spans="1:44" s="54" customFormat="1" ht="25.5" hidden="1">
      <c r="A821" s="29" t="s">
        <v>559</v>
      </c>
      <c r="B821" s="41" t="s">
        <v>560</v>
      </c>
      <c r="C821" s="40">
        <v>0</v>
      </c>
      <c r="D821" s="40">
        <v>0</v>
      </c>
      <c r="E821" s="40">
        <v>0</v>
      </c>
      <c r="F821" s="40">
        <v>0</v>
      </c>
      <c r="G821" s="40">
        <v>0</v>
      </c>
      <c r="H821" s="40">
        <v>0</v>
      </c>
      <c r="I821" s="51"/>
      <c r="J821" s="51"/>
      <c r="K821" s="51"/>
      <c r="L821" s="51"/>
      <c r="M821" s="51"/>
      <c r="N821" s="51"/>
      <c r="O821" s="51"/>
      <c r="P821" s="51"/>
      <c r="Q821" s="51"/>
      <c r="R821" s="51"/>
      <c r="S821" s="51"/>
      <c r="T821" s="51"/>
      <c r="U821" s="51"/>
      <c r="V821" s="51"/>
      <c r="W821" s="51"/>
      <c r="X821" s="51" t="s">
        <v>2298</v>
      </c>
      <c r="Y821" s="52" t="s">
        <v>559</v>
      </c>
      <c r="Z821" s="52" t="s">
        <v>872</v>
      </c>
      <c r="AA821" s="52" t="s">
        <v>550</v>
      </c>
      <c r="AB821" s="52" t="s">
        <v>507</v>
      </c>
      <c r="AC821" s="52" t="s">
        <v>508</v>
      </c>
      <c r="AD821" s="51"/>
      <c r="AE821" s="51"/>
      <c r="AF821" s="51"/>
      <c r="AG821" s="51"/>
      <c r="AH821" s="51"/>
      <c r="AI821" s="51"/>
      <c r="AJ821" s="51"/>
      <c r="AK821" s="51"/>
      <c r="AL821" s="51"/>
      <c r="AM821" s="51"/>
      <c r="AN821" s="51"/>
      <c r="AO821" s="51"/>
      <c r="AP821" s="51"/>
      <c r="AQ821" s="51"/>
      <c r="AR821" s="53"/>
    </row>
    <row r="822" spans="1:44" s="54" customFormat="1" ht="25.5" hidden="1">
      <c r="A822" s="29" t="s">
        <v>561</v>
      </c>
      <c r="B822" s="41" t="s">
        <v>562</v>
      </c>
      <c r="C822" s="40">
        <v>0</v>
      </c>
      <c r="D822" s="40">
        <v>0</v>
      </c>
      <c r="E822" s="40">
        <v>0</v>
      </c>
      <c r="F822" s="40">
        <v>0</v>
      </c>
      <c r="G822" s="40">
        <v>0</v>
      </c>
      <c r="H822" s="40">
        <v>0</v>
      </c>
      <c r="I822" s="51"/>
      <c r="J822" s="51"/>
      <c r="K822" s="51"/>
      <c r="L822" s="51"/>
      <c r="M822" s="51"/>
      <c r="N822" s="51"/>
      <c r="O822" s="51"/>
      <c r="P822" s="51"/>
      <c r="Q822" s="51"/>
      <c r="R822" s="51"/>
      <c r="S822" s="51"/>
      <c r="T822" s="51"/>
      <c r="U822" s="51"/>
      <c r="V822" s="51"/>
      <c r="W822" s="51"/>
      <c r="X822" s="51" t="s">
        <v>2298</v>
      </c>
      <c r="Y822" s="52" t="s">
        <v>561</v>
      </c>
      <c r="Z822" s="52" t="s">
        <v>872</v>
      </c>
      <c r="AA822" s="52" t="s">
        <v>550</v>
      </c>
      <c r="AB822" s="52" t="s">
        <v>507</v>
      </c>
      <c r="AC822" s="52" t="s">
        <v>508</v>
      </c>
      <c r="AD822" s="51"/>
      <c r="AE822" s="51"/>
      <c r="AF822" s="51"/>
      <c r="AG822" s="51"/>
      <c r="AH822" s="51"/>
      <c r="AI822" s="51"/>
      <c r="AJ822" s="51"/>
      <c r="AK822" s="51"/>
      <c r="AL822" s="51"/>
      <c r="AM822" s="51"/>
      <c r="AN822" s="51"/>
      <c r="AO822" s="51"/>
      <c r="AP822" s="51"/>
      <c r="AQ822" s="51"/>
      <c r="AR822" s="53"/>
    </row>
    <row r="823" spans="1:44" s="54" customFormat="1" ht="12.75" hidden="1">
      <c r="A823" s="29" t="s">
        <v>563</v>
      </c>
      <c r="B823" s="39" t="s">
        <v>564</v>
      </c>
      <c r="C823" s="40">
        <v>0</v>
      </c>
      <c r="D823" s="40">
        <v>0</v>
      </c>
      <c r="E823" s="40">
        <v>0</v>
      </c>
      <c r="F823" s="40">
        <v>0</v>
      </c>
      <c r="G823" s="40">
        <v>0</v>
      </c>
      <c r="H823" s="40">
        <v>0</v>
      </c>
      <c r="I823" s="51"/>
      <c r="J823" s="51"/>
      <c r="K823" s="51"/>
      <c r="L823" s="51"/>
      <c r="M823" s="51"/>
      <c r="N823" s="51"/>
      <c r="O823" s="51"/>
      <c r="P823" s="51"/>
      <c r="Q823" s="51"/>
      <c r="R823" s="51"/>
      <c r="S823" s="51"/>
      <c r="T823" s="51"/>
      <c r="U823" s="51"/>
      <c r="V823" s="51"/>
      <c r="W823" s="51"/>
      <c r="X823" s="51" t="s">
        <v>2298</v>
      </c>
      <c r="Y823" s="52" t="s">
        <v>563</v>
      </c>
      <c r="Z823" s="52" t="s">
        <v>872</v>
      </c>
      <c r="AA823" s="52" t="s">
        <v>512</v>
      </c>
      <c r="AB823" s="52" t="s">
        <v>507</v>
      </c>
      <c r="AC823" s="52" t="s">
        <v>508</v>
      </c>
      <c r="AD823" s="51">
        <f>AD824+AD825+AD826+AD827+AD828+AD829+AD830+AD831+AD832</f>
        <v>0</v>
      </c>
      <c r="AE823" s="51"/>
      <c r="AF823" s="51"/>
      <c r="AG823" s="51"/>
      <c r="AH823" s="51"/>
      <c r="AI823" s="51"/>
      <c r="AJ823" s="51"/>
      <c r="AK823" s="51"/>
      <c r="AL823" s="51"/>
      <c r="AM823" s="51"/>
      <c r="AN823" s="51"/>
      <c r="AO823" s="51"/>
      <c r="AP823" s="51"/>
      <c r="AQ823" s="51"/>
      <c r="AR823" s="53"/>
    </row>
    <row r="824" spans="1:44" s="54" customFormat="1" ht="12.75" hidden="1">
      <c r="A824" s="29" t="s">
        <v>565</v>
      </c>
      <c r="B824" s="41" t="s">
        <v>566</v>
      </c>
      <c r="C824" s="40">
        <v>0</v>
      </c>
      <c r="D824" s="40">
        <v>0</v>
      </c>
      <c r="E824" s="40">
        <v>0</v>
      </c>
      <c r="F824" s="40">
        <v>0</v>
      </c>
      <c r="G824" s="40">
        <v>0</v>
      </c>
      <c r="H824" s="40">
        <v>0</v>
      </c>
      <c r="I824" s="51"/>
      <c r="J824" s="51"/>
      <c r="K824" s="51"/>
      <c r="L824" s="51"/>
      <c r="M824" s="51"/>
      <c r="N824" s="51"/>
      <c r="O824" s="51"/>
      <c r="P824" s="51"/>
      <c r="Q824" s="51"/>
      <c r="R824" s="51"/>
      <c r="S824" s="51"/>
      <c r="T824" s="51"/>
      <c r="U824" s="51"/>
      <c r="V824" s="51"/>
      <c r="W824" s="51"/>
      <c r="X824" s="51" t="s">
        <v>2298</v>
      </c>
      <c r="Y824" s="52" t="s">
        <v>565</v>
      </c>
      <c r="Z824" s="52" t="s">
        <v>872</v>
      </c>
      <c r="AA824" s="52" t="s">
        <v>563</v>
      </c>
      <c r="AB824" s="52" t="s">
        <v>507</v>
      </c>
      <c r="AC824" s="52" t="s">
        <v>508</v>
      </c>
      <c r="AD824" s="51"/>
      <c r="AE824" s="51"/>
      <c r="AF824" s="51"/>
      <c r="AG824" s="51"/>
      <c r="AH824" s="51"/>
      <c r="AI824" s="51"/>
      <c r="AJ824" s="51"/>
      <c r="AK824" s="51"/>
      <c r="AL824" s="51"/>
      <c r="AM824" s="51"/>
      <c r="AN824" s="51"/>
      <c r="AO824" s="51"/>
      <c r="AP824" s="51"/>
      <c r="AQ824" s="51"/>
      <c r="AR824" s="53"/>
    </row>
    <row r="825" spans="1:44" s="54" customFormat="1" ht="38.25" hidden="1">
      <c r="A825" s="29" t="s">
        <v>567</v>
      </c>
      <c r="B825" s="41" t="s">
        <v>222</v>
      </c>
      <c r="C825" s="40">
        <v>0</v>
      </c>
      <c r="D825" s="40">
        <v>0</v>
      </c>
      <c r="E825" s="40">
        <v>0</v>
      </c>
      <c r="F825" s="40">
        <v>0</v>
      </c>
      <c r="G825" s="40">
        <v>0</v>
      </c>
      <c r="H825" s="40">
        <v>0</v>
      </c>
      <c r="I825" s="51"/>
      <c r="J825" s="51"/>
      <c r="K825" s="51"/>
      <c r="L825" s="51"/>
      <c r="M825" s="51"/>
      <c r="N825" s="51"/>
      <c r="O825" s="51"/>
      <c r="P825" s="51"/>
      <c r="Q825" s="51"/>
      <c r="R825" s="51"/>
      <c r="S825" s="51"/>
      <c r="T825" s="51"/>
      <c r="U825" s="51"/>
      <c r="V825" s="51"/>
      <c r="W825" s="51"/>
      <c r="X825" s="51" t="s">
        <v>2298</v>
      </c>
      <c r="Y825" s="52" t="s">
        <v>567</v>
      </c>
      <c r="Z825" s="52" t="s">
        <v>872</v>
      </c>
      <c r="AA825" s="52" t="s">
        <v>563</v>
      </c>
      <c r="AB825" s="52" t="s">
        <v>507</v>
      </c>
      <c r="AC825" s="52" t="s">
        <v>508</v>
      </c>
      <c r="AD825" s="51"/>
      <c r="AE825" s="51"/>
      <c r="AF825" s="51"/>
      <c r="AG825" s="51"/>
      <c r="AH825" s="51"/>
      <c r="AI825" s="51"/>
      <c r="AJ825" s="51"/>
      <c r="AK825" s="51"/>
      <c r="AL825" s="51"/>
      <c r="AM825" s="51"/>
      <c r="AN825" s="51"/>
      <c r="AO825" s="51"/>
      <c r="AP825" s="51"/>
      <c r="AQ825" s="51"/>
      <c r="AR825" s="53"/>
    </row>
    <row r="826" spans="1:44" s="54" customFormat="1" ht="12.75" hidden="1">
      <c r="A826" s="29" t="s">
        <v>568</v>
      </c>
      <c r="B826" s="41" t="s">
        <v>569</v>
      </c>
      <c r="C826" s="40">
        <v>0</v>
      </c>
      <c r="D826" s="40">
        <v>0</v>
      </c>
      <c r="E826" s="40">
        <v>0</v>
      </c>
      <c r="F826" s="40">
        <v>0</v>
      </c>
      <c r="G826" s="40">
        <v>0</v>
      </c>
      <c r="H826" s="40">
        <v>0</v>
      </c>
      <c r="I826" s="51"/>
      <c r="J826" s="51"/>
      <c r="K826" s="51"/>
      <c r="L826" s="51"/>
      <c r="M826" s="51"/>
      <c r="N826" s="51"/>
      <c r="O826" s="51"/>
      <c r="P826" s="51"/>
      <c r="Q826" s="51"/>
      <c r="R826" s="51"/>
      <c r="S826" s="51"/>
      <c r="T826" s="51"/>
      <c r="U826" s="51"/>
      <c r="V826" s="51"/>
      <c r="W826" s="51"/>
      <c r="X826" s="51" t="s">
        <v>2298</v>
      </c>
      <c r="Y826" s="52" t="s">
        <v>568</v>
      </c>
      <c r="Z826" s="52" t="s">
        <v>872</v>
      </c>
      <c r="AA826" s="52" t="s">
        <v>563</v>
      </c>
      <c r="AB826" s="52" t="s">
        <v>507</v>
      </c>
      <c r="AC826" s="52" t="s">
        <v>508</v>
      </c>
      <c r="AD826" s="51"/>
      <c r="AE826" s="51"/>
      <c r="AF826" s="51"/>
      <c r="AG826" s="51"/>
      <c r="AH826" s="51"/>
      <c r="AI826" s="51"/>
      <c r="AJ826" s="51"/>
      <c r="AK826" s="51"/>
      <c r="AL826" s="51"/>
      <c r="AM826" s="51"/>
      <c r="AN826" s="51"/>
      <c r="AO826" s="51"/>
      <c r="AP826" s="51"/>
      <c r="AQ826" s="51"/>
      <c r="AR826" s="53"/>
    </row>
    <row r="827" spans="1:44" s="54" customFormat="1" ht="12.75" hidden="1">
      <c r="A827" s="29" t="s">
        <v>570</v>
      </c>
      <c r="B827" s="41" t="s">
        <v>2248</v>
      </c>
      <c r="C827" s="40">
        <v>0</v>
      </c>
      <c r="D827" s="40">
        <v>0</v>
      </c>
      <c r="E827" s="40">
        <v>0</v>
      </c>
      <c r="F827" s="40">
        <v>0</v>
      </c>
      <c r="G827" s="40">
        <v>0</v>
      </c>
      <c r="H827" s="40">
        <v>0</v>
      </c>
      <c r="I827" s="51"/>
      <c r="J827" s="51"/>
      <c r="K827" s="51"/>
      <c r="L827" s="51"/>
      <c r="M827" s="51"/>
      <c r="N827" s="51"/>
      <c r="O827" s="51"/>
      <c r="P827" s="51"/>
      <c r="Q827" s="51"/>
      <c r="R827" s="51"/>
      <c r="S827" s="51"/>
      <c r="T827" s="51"/>
      <c r="U827" s="51"/>
      <c r="V827" s="51"/>
      <c r="W827" s="51"/>
      <c r="X827" s="51" t="s">
        <v>2298</v>
      </c>
      <c r="Y827" s="52" t="s">
        <v>570</v>
      </c>
      <c r="Z827" s="52" t="s">
        <v>872</v>
      </c>
      <c r="AA827" s="52" t="s">
        <v>563</v>
      </c>
      <c r="AB827" s="52" t="s">
        <v>507</v>
      </c>
      <c r="AC827" s="52" t="s">
        <v>508</v>
      </c>
      <c r="AD827" s="51"/>
      <c r="AE827" s="51"/>
      <c r="AF827" s="51"/>
      <c r="AG827" s="51"/>
      <c r="AH827" s="51"/>
      <c r="AI827" s="51"/>
      <c r="AJ827" s="51"/>
      <c r="AK827" s="51"/>
      <c r="AL827" s="51"/>
      <c r="AM827" s="51"/>
      <c r="AN827" s="51"/>
      <c r="AO827" s="51"/>
      <c r="AP827" s="51"/>
      <c r="AQ827" s="51"/>
      <c r="AR827" s="53"/>
    </row>
    <row r="828" spans="1:44" s="54" customFormat="1" ht="12.75" hidden="1">
      <c r="A828" s="29" t="s">
        <v>571</v>
      </c>
      <c r="B828" s="41" t="s">
        <v>572</v>
      </c>
      <c r="C828" s="40">
        <v>0</v>
      </c>
      <c r="D828" s="40">
        <v>0</v>
      </c>
      <c r="E828" s="40">
        <v>0</v>
      </c>
      <c r="F828" s="40">
        <v>0</v>
      </c>
      <c r="G828" s="40">
        <v>0</v>
      </c>
      <c r="H828" s="40">
        <v>0</v>
      </c>
      <c r="I828" s="51"/>
      <c r="J828" s="51"/>
      <c r="K828" s="51"/>
      <c r="L828" s="51"/>
      <c r="M828" s="51"/>
      <c r="N828" s="51"/>
      <c r="O828" s="51"/>
      <c r="P828" s="51"/>
      <c r="Q828" s="51"/>
      <c r="R828" s="51"/>
      <c r="S828" s="51"/>
      <c r="T828" s="51"/>
      <c r="U828" s="51"/>
      <c r="V828" s="51"/>
      <c r="W828" s="51"/>
      <c r="X828" s="51" t="s">
        <v>2298</v>
      </c>
      <c r="Y828" s="52" t="s">
        <v>571</v>
      </c>
      <c r="Z828" s="52" t="s">
        <v>872</v>
      </c>
      <c r="AA828" s="52" t="s">
        <v>563</v>
      </c>
      <c r="AB828" s="52" t="s">
        <v>507</v>
      </c>
      <c r="AC828" s="52" t="s">
        <v>508</v>
      </c>
      <c r="AD828" s="51"/>
      <c r="AE828" s="51"/>
      <c r="AF828" s="51"/>
      <c r="AG828" s="51"/>
      <c r="AH828" s="51"/>
      <c r="AI828" s="51"/>
      <c r="AJ828" s="51"/>
      <c r="AK828" s="51"/>
      <c r="AL828" s="51"/>
      <c r="AM828" s="51"/>
      <c r="AN828" s="51"/>
      <c r="AO828" s="51"/>
      <c r="AP828" s="51"/>
      <c r="AQ828" s="51"/>
      <c r="AR828" s="53"/>
    </row>
    <row r="829" spans="1:44" s="54" customFormat="1" ht="12.75" hidden="1">
      <c r="A829" s="29" t="s">
        <v>573</v>
      </c>
      <c r="B829" s="41" t="s">
        <v>574</v>
      </c>
      <c r="C829" s="40">
        <v>0</v>
      </c>
      <c r="D829" s="40">
        <v>0</v>
      </c>
      <c r="E829" s="40">
        <v>0</v>
      </c>
      <c r="F829" s="40">
        <v>0</v>
      </c>
      <c r="G829" s="40">
        <v>0</v>
      </c>
      <c r="H829" s="40">
        <v>0</v>
      </c>
      <c r="I829" s="51"/>
      <c r="J829" s="51"/>
      <c r="K829" s="51"/>
      <c r="L829" s="51"/>
      <c r="M829" s="51"/>
      <c r="N829" s="51"/>
      <c r="O829" s="51"/>
      <c r="P829" s="51"/>
      <c r="Q829" s="51"/>
      <c r="R829" s="51"/>
      <c r="S829" s="51"/>
      <c r="T829" s="51"/>
      <c r="U829" s="51"/>
      <c r="V829" s="51"/>
      <c r="W829" s="51"/>
      <c r="X829" s="51" t="s">
        <v>2298</v>
      </c>
      <c r="Y829" s="52" t="s">
        <v>573</v>
      </c>
      <c r="Z829" s="52" t="s">
        <v>872</v>
      </c>
      <c r="AA829" s="52" t="s">
        <v>563</v>
      </c>
      <c r="AB829" s="52" t="s">
        <v>507</v>
      </c>
      <c r="AC829" s="52" t="s">
        <v>508</v>
      </c>
      <c r="AD829" s="51"/>
      <c r="AE829" s="51"/>
      <c r="AF829" s="51"/>
      <c r="AG829" s="51"/>
      <c r="AH829" s="51"/>
      <c r="AI829" s="51"/>
      <c r="AJ829" s="51"/>
      <c r="AK829" s="51"/>
      <c r="AL829" s="51"/>
      <c r="AM829" s="51"/>
      <c r="AN829" s="51"/>
      <c r="AO829" s="51"/>
      <c r="AP829" s="51"/>
      <c r="AQ829" s="51"/>
      <c r="AR829" s="53"/>
    </row>
    <row r="830" spans="1:44" s="54" customFormat="1" ht="12.75" hidden="1">
      <c r="A830" s="29" t="s">
        <v>575</v>
      </c>
      <c r="B830" s="41" t="s">
        <v>576</v>
      </c>
      <c r="C830" s="40">
        <v>0</v>
      </c>
      <c r="D830" s="40">
        <v>0</v>
      </c>
      <c r="E830" s="40">
        <v>0</v>
      </c>
      <c r="F830" s="40">
        <v>0</v>
      </c>
      <c r="G830" s="40">
        <v>0</v>
      </c>
      <c r="H830" s="40">
        <v>0</v>
      </c>
      <c r="I830" s="51"/>
      <c r="J830" s="51"/>
      <c r="K830" s="51"/>
      <c r="L830" s="51"/>
      <c r="M830" s="51"/>
      <c r="N830" s="51"/>
      <c r="O830" s="51"/>
      <c r="P830" s="51"/>
      <c r="Q830" s="51"/>
      <c r="R830" s="51"/>
      <c r="S830" s="51"/>
      <c r="T830" s="51"/>
      <c r="U830" s="51"/>
      <c r="V830" s="51"/>
      <c r="W830" s="51"/>
      <c r="X830" s="51" t="s">
        <v>2298</v>
      </c>
      <c r="Y830" s="52" t="s">
        <v>575</v>
      </c>
      <c r="Z830" s="52" t="s">
        <v>872</v>
      </c>
      <c r="AA830" s="52" t="s">
        <v>563</v>
      </c>
      <c r="AB830" s="52" t="s">
        <v>507</v>
      </c>
      <c r="AC830" s="52" t="s">
        <v>508</v>
      </c>
      <c r="AD830" s="51"/>
      <c r="AE830" s="51"/>
      <c r="AF830" s="51"/>
      <c r="AG830" s="51"/>
      <c r="AH830" s="51"/>
      <c r="AI830" s="51"/>
      <c r="AJ830" s="51"/>
      <c r="AK830" s="51"/>
      <c r="AL830" s="51"/>
      <c r="AM830" s="51"/>
      <c r="AN830" s="51"/>
      <c r="AO830" s="51"/>
      <c r="AP830" s="51"/>
      <c r="AQ830" s="51"/>
      <c r="AR830" s="53"/>
    </row>
    <row r="831" spans="1:44" s="54" customFormat="1" ht="12.75" hidden="1">
      <c r="A831" s="29" t="s">
        <v>577</v>
      </c>
      <c r="B831" s="41" t="s">
        <v>578</v>
      </c>
      <c r="C831" s="40">
        <v>0</v>
      </c>
      <c r="D831" s="40">
        <v>0</v>
      </c>
      <c r="E831" s="40">
        <v>0</v>
      </c>
      <c r="F831" s="40">
        <v>0</v>
      </c>
      <c r="G831" s="40">
        <v>0</v>
      </c>
      <c r="H831" s="40">
        <v>0</v>
      </c>
      <c r="I831" s="51"/>
      <c r="J831" s="51"/>
      <c r="K831" s="51"/>
      <c r="L831" s="51"/>
      <c r="M831" s="51"/>
      <c r="N831" s="51"/>
      <c r="O831" s="51"/>
      <c r="P831" s="51"/>
      <c r="Q831" s="51"/>
      <c r="R831" s="51"/>
      <c r="S831" s="51"/>
      <c r="T831" s="51"/>
      <c r="U831" s="51"/>
      <c r="V831" s="51"/>
      <c r="W831" s="51"/>
      <c r="X831" s="51" t="s">
        <v>2298</v>
      </c>
      <c r="Y831" s="52" t="s">
        <v>577</v>
      </c>
      <c r="Z831" s="52" t="s">
        <v>872</v>
      </c>
      <c r="AA831" s="52" t="s">
        <v>563</v>
      </c>
      <c r="AB831" s="52" t="s">
        <v>507</v>
      </c>
      <c r="AC831" s="52" t="s">
        <v>508</v>
      </c>
      <c r="AD831" s="51"/>
      <c r="AE831" s="51"/>
      <c r="AF831" s="51"/>
      <c r="AG831" s="51"/>
      <c r="AH831" s="51"/>
      <c r="AI831" s="51"/>
      <c r="AJ831" s="51"/>
      <c r="AK831" s="51"/>
      <c r="AL831" s="51"/>
      <c r="AM831" s="51"/>
      <c r="AN831" s="51"/>
      <c r="AO831" s="51"/>
      <c r="AP831" s="51"/>
      <c r="AQ831" s="51"/>
      <c r="AR831" s="53"/>
    </row>
    <row r="832" spans="1:44" s="54" customFormat="1" ht="12.75" hidden="1">
      <c r="A832" s="29" t="s">
        <v>579</v>
      </c>
      <c r="B832" s="41" t="s">
        <v>580</v>
      </c>
      <c r="C832" s="40">
        <v>0</v>
      </c>
      <c r="D832" s="40">
        <v>0</v>
      </c>
      <c r="E832" s="40">
        <v>0</v>
      </c>
      <c r="F832" s="40">
        <v>0</v>
      </c>
      <c r="G832" s="40">
        <v>0</v>
      </c>
      <c r="H832" s="40">
        <v>0</v>
      </c>
      <c r="I832" s="51"/>
      <c r="J832" s="51"/>
      <c r="K832" s="51"/>
      <c r="L832" s="51"/>
      <c r="M832" s="51"/>
      <c r="N832" s="51"/>
      <c r="O832" s="51"/>
      <c r="P832" s="51"/>
      <c r="Q832" s="51"/>
      <c r="R832" s="51"/>
      <c r="S832" s="51"/>
      <c r="T832" s="51"/>
      <c r="U832" s="51"/>
      <c r="V832" s="51"/>
      <c r="W832" s="51"/>
      <c r="X832" s="51" t="s">
        <v>2298</v>
      </c>
      <c r="Y832" s="52" t="s">
        <v>579</v>
      </c>
      <c r="Z832" s="52" t="s">
        <v>872</v>
      </c>
      <c r="AA832" s="52" t="s">
        <v>563</v>
      </c>
      <c r="AB832" s="52" t="s">
        <v>507</v>
      </c>
      <c r="AC832" s="52" t="s">
        <v>508</v>
      </c>
      <c r="AD832" s="51"/>
      <c r="AE832" s="51"/>
      <c r="AF832" s="51"/>
      <c r="AG832" s="51"/>
      <c r="AH832" s="51"/>
      <c r="AI832" s="51"/>
      <c r="AJ832" s="51"/>
      <c r="AK832" s="51"/>
      <c r="AL832" s="51"/>
      <c r="AM832" s="51"/>
      <c r="AN832" s="51"/>
      <c r="AO832" s="51"/>
      <c r="AP832" s="51"/>
      <c r="AQ832" s="51"/>
      <c r="AR832" s="53"/>
    </row>
    <row r="833" spans="1:44" s="54" customFormat="1" ht="12.75" hidden="1">
      <c r="A833" s="29" t="s">
        <v>581</v>
      </c>
      <c r="B833" s="39" t="s">
        <v>582</v>
      </c>
      <c r="C833" s="40">
        <v>0</v>
      </c>
      <c r="D833" s="40">
        <v>0</v>
      </c>
      <c r="E833" s="40">
        <v>0</v>
      </c>
      <c r="F833" s="40">
        <v>0</v>
      </c>
      <c r="G833" s="40">
        <v>0</v>
      </c>
      <c r="H833" s="40">
        <v>0</v>
      </c>
      <c r="I833" s="51"/>
      <c r="J833" s="51"/>
      <c r="K833" s="51"/>
      <c r="L833" s="51"/>
      <c r="M833" s="51"/>
      <c r="N833" s="51"/>
      <c r="O833" s="51"/>
      <c r="P833" s="51"/>
      <c r="Q833" s="51"/>
      <c r="R833" s="51"/>
      <c r="S833" s="51"/>
      <c r="T833" s="51"/>
      <c r="U833" s="51"/>
      <c r="V833" s="51"/>
      <c r="W833" s="51"/>
      <c r="X833" s="51" t="s">
        <v>2298</v>
      </c>
      <c r="Y833" s="52" t="s">
        <v>581</v>
      </c>
      <c r="Z833" s="52" t="s">
        <v>872</v>
      </c>
      <c r="AA833" s="52" t="s">
        <v>512</v>
      </c>
      <c r="AB833" s="52" t="s">
        <v>507</v>
      </c>
      <c r="AC833" s="52" t="s">
        <v>508</v>
      </c>
      <c r="AD833" s="51">
        <f>AD834+AD835+AD836+AD837+AD838+AD839</f>
        <v>0</v>
      </c>
      <c r="AE833" s="51"/>
      <c r="AF833" s="51"/>
      <c r="AG833" s="51"/>
      <c r="AH833" s="51"/>
      <c r="AI833" s="51"/>
      <c r="AJ833" s="51"/>
      <c r="AK833" s="51"/>
      <c r="AL833" s="51"/>
      <c r="AM833" s="51"/>
      <c r="AN833" s="51"/>
      <c r="AO833" s="51"/>
      <c r="AP833" s="51"/>
      <c r="AQ833" s="51"/>
      <c r="AR833" s="53"/>
    </row>
    <row r="834" spans="1:44" s="54" customFormat="1" ht="12.75" hidden="1">
      <c r="A834" s="29" t="s">
        <v>583</v>
      </c>
      <c r="B834" s="41" t="s">
        <v>584</v>
      </c>
      <c r="C834" s="40">
        <v>0</v>
      </c>
      <c r="D834" s="40">
        <v>0</v>
      </c>
      <c r="E834" s="40">
        <v>0</v>
      </c>
      <c r="F834" s="40">
        <v>0</v>
      </c>
      <c r="G834" s="40">
        <v>0</v>
      </c>
      <c r="H834" s="40">
        <v>0</v>
      </c>
      <c r="I834" s="51"/>
      <c r="J834" s="51"/>
      <c r="K834" s="51"/>
      <c r="L834" s="51"/>
      <c r="M834" s="51"/>
      <c r="N834" s="51"/>
      <c r="O834" s="51"/>
      <c r="P834" s="51"/>
      <c r="Q834" s="51"/>
      <c r="R834" s="51"/>
      <c r="S834" s="51"/>
      <c r="T834" s="51"/>
      <c r="U834" s="51"/>
      <c r="V834" s="51"/>
      <c r="W834" s="51"/>
      <c r="X834" s="51" t="s">
        <v>2298</v>
      </c>
      <c r="Y834" s="52" t="s">
        <v>583</v>
      </c>
      <c r="Z834" s="52" t="s">
        <v>872</v>
      </c>
      <c r="AA834" s="52" t="s">
        <v>581</v>
      </c>
      <c r="AB834" s="52" t="s">
        <v>507</v>
      </c>
      <c r="AC834" s="52" t="s">
        <v>508</v>
      </c>
      <c r="AD834" s="51"/>
      <c r="AE834" s="51"/>
      <c r="AF834" s="51"/>
      <c r="AG834" s="51"/>
      <c r="AH834" s="51"/>
      <c r="AI834" s="51"/>
      <c r="AJ834" s="51"/>
      <c r="AK834" s="51"/>
      <c r="AL834" s="51"/>
      <c r="AM834" s="51"/>
      <c r="AN834" s="51"/>
      <c r="AO834" s="51"/>
      <c r="AP834" s="51"/>
      <c r="AQ834" s="51"/>
      <c r="AR834" s="53"/>
    </row>
    <row r="835" spans="1:44" s="54" customFormat="1" ht="12.75" hidden="1">
      <c r="A835" s="29" t="s">
        <v>585</v>
      </c>
      <c r="B835" s="41" t="s">
        <v>586</v>
      </c>
      <c r="C835" s="40">
        <v>0</v>
      </c>
      <c r="D835" s="40">
        <v>0</v>
      </c>
      <c r="E835" s="40">
        <v>0</v>
      </c>
      <c r="F835" s="40">
        <v>0</v>
      </c>
      <c r="G835" s="40">
        <v>0</v>
      </c>
      <c r="H835" s="40">
        <v>0</v>
      </c>
      <c r="I835" s="51"/>
      <c r="J835" s="51"/>
      <c r="K835" s="51"/>
      <c r="L835" s="51"/>
      <c r="M835" s="51"/>
      <c r="N835" s="51"/>
      <c r="O835" s="51"/>
      <c r="P835" s="51"/>
      <c r="Q835" s="51"/>
      <c r="R835" s="51"/>
      <c r="S835" s="51"/>
      <c r="T835" s="51"/>
      <c r="U835" s="51"/>
      <c r="V835" s="51"/>
      <c r="W835" s="51"/>
      <c r="X835" s="51" t="s">
        <v>2298</v>
      </c>
      <c r="Y835" s="52" t="s">
        <v>585</v>
      </c>
      <c r="Z835" s="52" t="s">
        <v>872</v>
      </c>
      <c r="AA835" s="52" t="s">
        <v>581</v>
      </c>
      <c r="AB835" s="52" t="s">
        <v>507</v>
      </c>
      <c r="AC835" s="52" t="s">
        <v>508</v>
      </c>
      <c r="AD835" s="51"/>
      <c r="AE835" s="51"/>
      <c r="AF835" s="51"/>
      <c r="AG835" s="51"/>
      <c r="AH835" s="51"/>
      <c r="AI835" s="51"/>
      <c r="AJ835" s="51"/>
      <c r="AK835" s="51"/>
      <c r="AL835" s="51"/>
      <c r="AM835" s="51"/>
      <c r="AN835" s="51"/>
      <c r="AO835" s="51"/>
      <c r="AP835" s="51"/>
      <c r="AQ835" s="51"/>
      <c r="AR835" s="53"/>
    </row>
    <row r="836" spans="1:44" s="54" customFormat="1" ht="12.75" hidden="1">
      <c r="A836" s="29" t="s">
        <v>587</v>
      </c>
      <c r="B836" s="41" t="s">
        <v>588</v>
      </c>
      <c r="C836" s="40">
        <v>0</v>
      </c>
      <c r="D836" s="40">
        <v>0</v>
      </c>
      <c r="E836" s="40">
        <v>0</v>
      </c>
      <c r="F836" s="40">
        <v>0</v>
      </c>
      <c r="G836" s="40">
        <v>0</v>
      </c>
      <c r="H836" s="40">
        <v>0</v>
      </c>
      <c r="I836" s="51"/>
      <c r="J836" s="51"/>
      <c r="K836" s="51"/>
      <c r="L836" s="51"/>
      <c r="M836" s="51"/>
      <c r="N836" s="51"/>
      <c r="O836" s="51"/>
      <c r="P836" s="51"/>
      <c r="Q836" s="51"/>
      <c r="R836" s="51"/>
      <c r="S836" s="51"/>
      <c r="T836" s="51"/>
      <c r="U836" s="51"/>
      <c r="V836" s="51"/>
      <c r="W836" s="51"/>
      <c r="X836" s="51" t="s">
        <v>2298</v>
      </c>
      <c r="Y836" s="52" t="s">
        <v>587</v>
      </c>
      <c r="Z836" s="52" t="s">
        <v>872</v>
      </c>
      <c r="AA836" s="52" t="s">
        <v>581</v>
      </c>
      <c r="AB836" s="52" t="s">
        <v>507</v>
      </c>
      <c r="AC836" s="52" t="s">
        <v>508</v>
      </c>
      <c r="AD836" s="51"/>
      <c r="AE836" s="51"/>
      <c r="AF836" s="51"/>
      <c r="AG836" s="51"/>
      <c r="AH836" s="51"/>
      <c r="AI836" s="51"/>
      <c r="AJ836" s="51"/>
      <c r="AK836" s="51"/>
      <c r="AL836" s="51"/>
      <c r="AM836" s="51"/>
      <c r="AN836" s="51"/>
      <c r="AO836" s="51"/>
      <c r="AP836" s="51"/>
      <c r="AQ836" s="51"/>
      <c r="AR836" s="53"/>
    </row>
    <row r="837" spans="1:44" s="54" customFormat="1" ht="12.75" hidden="1">
      <c r="A837" s="29" t="s">
        <v>589</v>
      </c>
      <c r="B837" s="41" t="s">
        <v>590</v>
      </c>
      <c r="C837" s="40">
        <v>0</v>
      </c>
      <c r="D837" s="40">
        <v>0</v>
      </c>
      <c r="E837" s="40">
        <v>0</v>
      </c>
      <c r="F837" s="40">
        <v>0</v>
      </c>
      <c r="G837" s="40">
        <v>0</v>
      </c>
      <c r="H837" s="40">
        <v>0</v>
      </c>
      <c r="I837" s="51"/>
      <c r="J837" s="51"/>
      <c r="K837" s="51"/>
      <c r="L837" s="51"/>
      <c r="M837" s="51"/>
      <c r="N837" s="51"/>
      <c r="O837" s="51"/>
      <c r="P837" s="51"/>
      <c r="Q837" s="51"/>
      <c r="R837" s="51"/>
      <c r="S837" s="51"/>
      <c r="T837" s="51"/>
      <c r="U837" s="51"/>
      <c r="V837" s="51"/>
      <c r="W837" s="51"/>
      <c r="X837" s="51" t="s">
        <v>2298</v>
      </c>
      <c r="Y837" s="52" t="s">
        <v>589</v>
      </c>
      <c r="Z837" s="52" t="s">
        <v>872</v>
      </c>
      <c r="AA837" s="52" t="s">
        <v>581</v>
      </c>
      <c r="AB837" s="52" t="s">
        <v>507</v>
      </c>
      <c r="AC837" s="52" t="s">
        <v>508</v>
      </c>
      <c r="AD837" s="51"/>
      <c r="AE837" s="51"/>
      <c r="AF837" s="51"/>
      <c r="AG837" s="51"/>
      <c r="AH837" s="51"/>
      <c r="AI837" s="51"/>
      <c r="AJ837" s="51"/>
      <c r="AK837" s="51"/>
      <c r="AL837" s="51"/>
      <c r="AM837" s="51"/>
      <c r="AN837" s="51"/>
      <c r="AO837" s="51"/>
      <c r="AP837" s="51"/>
      <c r="AQ837" s="51"/>
      <c r="AR837" s="53"/>
    </row>
    <row r="838" spans="1:44" s="54" customFormat="1" ht="12.75" hidden="1">
      <c r="A838" s="29" t="s">
        <v>591</v>
      </c>
      <c r="B838" s="41" t="s">
        <v>592</v>
      </c>
      <c r="C838" s="40">
        <v>0</v>
      </c>
      <c r="D838" s="40">
        <v>0</v>
      </c>
      <c r="E838" s="40">
        <v>0</v>
      </c>
      <c r="F838" s="40">
        <v>0</v>
      </c>
      <c r="G838" s="40">
        <v>0</v>
      </c>
      <c r="H838" s="40">
        <v>0</v>
      </c>
      <c r="I838" s="51"/>
      <c r="J838" s="51"/>
      <c r="K838" s="51"/>
      <c r="L838" s="51"/>
      <c r="M838" s="51"/>
      <c r="N838" s="51"/>
      <c r="O838" s="51"/>
      <c r="P838" s="51"/>
      <c r="Q838" s="51"/>
      <c r="R838" s="51"/>
      <c r="S838" s="51"/>
      <c r="T838" s="51"/>
      <c r="U838" s="51"/>
      <c r="V838" s="51"/>
      <c r="W838" s="51"/>
      <c r="X838" s="51" t="s">
        <v>2298</v>
      </c>
      <c r="Y838" s="52" t="s">
        <v>591</v>
      </c>
      <c r="Z838" s="52" t="s">
        <v>872</v>
      </c>
      <c r="AA838" s="52" t="s">
        <v>581</v>
      </c>
      <c r="AB838" s="52" t="s">
        <v>507</v>
      </c>
      <c r="AC838" s="52" t="s">
        <v>508</v>
      </c>
      <c r="AD838" s="51"/>
      <c r="AE838" s="51"/>
      <c r="AF838" s="51"/>
      <c r="AG838" s="51"/>
      <c r="AH838" s="51"/>
      <c r="AI838" s="51"/>
      <c r="AJ838" s="51"/>
      <c r="AK838" s="51"/>
      <c r="AL838" s="51"/>
      <c r="AM838" s="51"/>
      <c r="AN838" s="51"/>
      <c r="AO838" s="51"/>
      <c r="AP838" s="51"/>
      <c r="AQ838" s="51"/>
      <c r="AR838" s="53"/>
    </row>
    <row r="839" spans="1:44" s="54" customFormat="1" ht="12.75" hidden="1">
      <c r="A839" s="29" t="s">
        <v>593</v>
      </c>
      <c r="B839" s="41" t="s">
        <v>594</v>
      </c>
      <c r="C839" s="40">
        <v>0</v>
      </c>
      <c r="D839" s="40">
        <v>0</v>
      </c>
      <c r="E839" s="40">
        <v>0</v>
      </c>
      <c r="F839" s="40">
        <v>0</v>
      </c>
      <c r="G839" s="40">
        <v>0</v>
      </c>
      <c r="H839" s="40">
        <v>0</v>
      </c>
      <c r="I839" s="51"/>
      <c r="J839" s="51"/>
      <c r="K839" s="51"/>
      <c r="L839" s="51"/>
      <c r="M839" s="51"/>
      <c r="N839" s="51"/>
      <c r="O839" s="51"/>
      <c r="P839" s="51"/>
      <c r="Q839" s="51"/>
      <c r="R839" s="51"/>
      <c r="S839" s="51"/>
      <c r="T839" s="51"/>
      <c r="U839" s="51"/>
      <c r="V839" s="51"/>
      <c r="W839" s="51"/>
      <c r="X839" s="51" t="s">
        <v>2298</v>
      </c>
      <c r="Y839" s="52" t="s">
        <v>593</v>
      </c>
      <c r="Z839" s="52" t="s">
        <v>872</v>
      </c>
      <c r="AA839" s="52" t="s">
        <v>581</v>
      </c>
      <c r="AB839" s="52" t="s">
        <v>507</v>
      </c>
      <c r="AC839" s="52" t="s">
        <v>508</v>
      </c>
      <c r="AD839" s="51"/>
      <c r="AE839" s="51"/>
      <c r="AF839" s="51"/>
      <c r="AG839" s="51"/>
      <c r="AH839" s="51"/>
      <c r="AI839" s="51"/>
      <c r="AJ839" s="51"/>
      <c r="AK839" s="51"/>
      <c r="AL839" s="51"/>
      <c r="AM839" s="51"/>
      <c r="AN839" s="51"/>
      <c r="AO839" s="51"/>
      <c r="AP839" s="51"/>
      <c r="AQ839" s="51"/>
      <c r="AR839" s="53"/>
    </row>
    <row r="840" spans="1:44" s="54" customFormat="1" ht="12.75">
      <c r="A840" s="29" t="s">
        <v>595</v>
      </c>
      <c r="B840" s="39" t="s">
        <v>2247</v>
      </c>
      <c r="C840" s="40">
        <v>209</v>
      </c>
      <c r="D840" s="40">
        <v>209</v>
      </c>
      <c r="E840" s="40">
        <v>209</v>
      </c>
      <c r="F840" s="40">
        <v>136</v>
      </c>
      <c r="G840" s="40">
        <v>188</v>
      </c>
      <c r="H840" s="40">
        <v>136</v>
      </c>
      <c r="I840" s="40"/>
      <c r="J840" s="40"/>
      <c r="K840" s="40"/>
      <c r="L840" s="40"/>
      <c r="M840" s="40"/>
      <c r="N840" s="40"/>
      <c r="O840" s="40"/>
      <c r="P840" s="40"/>
      <c r="Q840" s="40"/>
      <c r="R840" s="40"/>
      <c r="S840" s="40"/>
      <c r="T840" s="40"/>
      <c r="U840" s="40"/>
      <c r="V840" s="40"/>
      <c r="W840" s="40"/>
      <c r="X840" s="40"/>
      <c r="Y840" s="52" t="s">
        <v>595</v>
      </c>
      <c r="Z840" s="52" t="s">
        <v>872</v>
      </c>
      <c r="AA840" s="52" t="s">
        <v>512</v>
      </c>
      <c r="AB840" s="52" t="s">
        <v>507</v>
      </c>
      <c r="AC840" s="52" t="s">
        <v>508</v>
      </c>
      <c r="AD840" s="40">
        <f>AD855+AD856+AD857+AD858+AD859+AD860</f>
        <v>0</v>
      </c>
      <c r="AE840" s="40"/>
      <c r="AF840" s="40"/>
      <c r="AG840" s="40"/>
      <c r="AH840" s="40"/>
      <c r="AI840" s="40"/>
      <c r="AJ840" s="40"/>
      <c r="AK840" s="40"/>
      <c r="AL840" s="40"/>
      <c r="AM840" s="40"/>
      <c r="AN840" s="40"/>
      <c r="AO840" s="40"/>
      <c r="AP840" s="40"/>
      <c r="AQ840" s="40"/>
      <c r="AR840" s="53"/>
    </row>
    <row r="841" spans="1:44" s="54" customFormat="1" ht="12.75">
      <c r="A841" s="75" t="s">
        <v>735</v>
      </c>
      <c r="B841" s="76" t="s">
        <v>1261</v>
      </c>
      <c r="C841" s="49">
        <v>209</v>
      </c>
      <c r="D841" s="49">
        <v>209</v>
      </c>
      <c r="E841" s="49">
        <v>209</v>
      </c>
      <c r="F841" s="49">
        <v>136</v>
      </c>
      <c r="G841" s="49">
        <v>188</v>
      </c>
      <c r="H841" s="49">
        <v>136</v>
      </c>
      <c r="I841" s="40"/>
      <c r="J841" s="40"/>
      <c r="K841" s="40"/>
      <c r="L841" s="40"/>
      <c r="M841" s="40"/>
      <c r="N841" s="40"/>
      <c r="O841" s="40"/>
      <c r="P841" s="40"/>
      <c r="Q841" s="40"/>
      <c r="R841" s="40"/>
      <c r="S841" s="40"/>
      <c r="T841" s="40"/>
      <c r="U841" s="40"/>
      <c r="V841" s="40"/>
      <c r="W841" s="40"/>
      <c r="X841" s="40"/>
      <c r="Y841" s="52" t="s">
        <v>595</v>
      </c>
      <c r="Z841" s="52" t="s">
        <v>872</v>
      </c>
      <c r="AA841" s="52" t="s">
        <v>512</v>
      </c>
      <c r="AB841" s="52" t="s">
        <v>507</v>
      </c>
      <c r="AC841" s="52" t="s">
        <v>508</v>
      </c>
      <c r="AD841" s="40">
        <f aca="true" t="shared" si="3" ref="AD841:AD854">AD856+AD857+AD858+AD859+AD860+AD861</f>
        <v>0</v>
      </c>
      <c r="AE841" s="40"/>
      <c r="AF841" s="40"/>
      <c r="AG841" s="40"/>
      <c r="AH841" s="40"/>
      <c r="AI841" s="40"/>
      <c r="AJ841" s="40"/>
      <c r="AK841" s="40"/>
      <c r="AL841" s="40"/>
      <c r="AM841" s="40"/>
      <c r="AN841" s="40"/>
      <c r="AO841" s="40"/>
      <c r="AP841" s="40"/>
      <c r="AQ841" s="40"/>
      <c r="AR841" s="53"/>
    </row>
    <row r="842" spans="1:44" s="54" customFormat="1" ht="12.75">
      <c r="A842" s="75" t="s">
        <v>738</v>
      </c>
      <c r="B842" s="76" t="s">
        <v>1262</v>
      </c>
      <c r="C842" s="49">
        <v>209</v>
      </c>
      <c r="D842" s="49">
        <v>209</v>
      </c>
      <c r="E842" s="49">
        <v>209</v>
      </c>
      <c r="F842" s="49">
        <v>136</v>
      </c>
      <c r="G842" s="49">
        <v>188</v>
      </c>
      <c r="H842" s="49">
        <v>136</v>
      </c>
      <c r="I842" s="40"/>
      <c r="J842" s="40"/>
      <c r="K842" s="40"/>
      <c r="L842" s="40"/>
      <c r="M842" s="40"/>
      <c r="N842" s="40"/>
      <c r="O842" s="40"/>
      <c r="P842" s="40"/>
      <c r="Q842" s="40"/>
      <c r="R842" s="40"/>
      <c r="S842" s="40"/>
      <c r="T842" s="40"/>
      <c r="U842" s="40"/>
      <c r="V842" s="40"/>
      <c r="W842" s="40"/>
      <c r="X842" s="40"/>
      <c r="Y842" s="52" t="s">
        <v>595</v>
      </c>
      <c r="Z842" s="52" t="s">
        <v>872</v>
      </c>
      <c r="AA842" s="52" t="s">
        <v>512</v>
      </c>
      <c r="AB842" s="52" t="s">
        <v>507</v>
      </c>
      <c r="AC842" s="52" t="s">
        <v>508</v>
      </c>
      <c r="AD842" s="40">
        <f t="shared" si="3"/>
        <v>0</v>
      </c>
      <c r="AE842" s="40"/>
      <c r="AF842" s="40"/>
      <c r="AG842" s="40"/>
      <c r="AH842" s="40"/>
      <c r="AI842" s="40"/>
      <c r="AJ842" s="40"/>
      <c r="AK842" s="40"/>
      <c r="AL842" s="40"/>
      <c r="AM842" s="40"/>
      <c r="AN842" s="40"/>
      <c r="AO842" s="40"/>
      <c r="AP842" s="40"/>
      <c r="AQ842" s="40"/>
      <c r="AR842" s="53"/>
    </row>
    <row r="843" spans="1:44" s="54" customFormat="1" ht="12.75">
      <c r="A843" s="75" t="s">
        <v>1280</v>
      </c>
      <c r="B843" s="76" t="s">
        <v>1281</v>
      </c>
      <c r="C843" s="49">
        <v>209</v>
      </c>
      <c r="D843" s="49">
        <v>209</v>
      </c>
      <c r="E843" s="49">
        <v>209</v>
      </c>
      <c r="F843" s="49">
        <v>136</v>
      </c>
      <c r="G843" s="49">
        <v>188</v>
      </c>
      <c r="H843" s="49">
        <v>136</v>
      </c>
      <c r="I843" s="40"/>
      <c r="J843" s="40"/>
      <c r="K843" s="40"/>
      <c r="L843" s="40"/>
      <c r="M843" s="40"/>
      <c r="N843" s="40"/>
      <c r="O843" s="40"/>
      <c r="P843" s="40"/>
      <c r="Q843" s="40"/>
      <c r="R843" s="40"/>
      <c r="S843" s="40"/>
      <c r="T843" s="40"/>
      <c r="U843" s="40"/>
      <c r="V843" s="40"/>
      <c r="W843" s="40"/>
      <c r="X843" s="40"/>
      <c r="Y843" s="52" t="s">
        <v>595</v>
      </c>
      <c r="Z843" s="52" t="s">
        <v>872</v>
      </c>
      <c r="AA843" s="52" t="s">
        <v>512</v>
      </c>
      <c r="AB843" s="52" t="s">
        <v>507</v>
      </c>
      <c r="AC843" s="52" t="s">
        <v>508</v>
      </c>
      <c r="AD843" s="40">
        <f t="shared" si="3"/>
        <v>0</v>
      </c>
      <c r="AE843" s="40"/>
      <c r="AF843" s="40"/>
      <c r="AG843" s="40"/>
      <c r="AH843" s="40"/>
      <c r="AI843" s="40"/>
      <c r="AJ843" s="40"/>
      <c r="AK843" s="40"/>
      <c r="AL843" s="40"/>
      <c r="AM843" s="40"/>
      <c r="AN843" s="40"/>
      <c r="AO843" s="40"/>
      <c r="AP843" s="40"/>
      <c r="AQ843" s="40"/>
      <c r="AR843" s="53"/>
    </row>
    <row r="844" spans="1:44" s="54" customFormat="1" ht="12.75">
      <c r="A844" s="75" t="s">
        <v>1206</v>
      </c>
      <c r="B844" s="76" t="s">
        <v>1207</v>
      </c>
      <c r="C844" s="49">
        <v>126</v>
      </c>
      <c r="D844" s="49">
        <v>126</v>
      </c>
      <c r="E844" s="49">
        <v>126</v>
      </c>
      <c r="F844" s="49">
        <v>51</v>
      </c>
      <c r="G844" s="49">
        <v>127</v>
      </c>
      <c r="H844" s="49">
        <v>51</v>
      </c>
      <c r="I844" s="40"/>
      <c r="J844" s="40"/>
      <c r="K844" s="40"/>
      <c r="L844" s="40"/>
      <c r="M844" s="40"/>
      <c r="N844" s="40"/>
      <c r="O844" s="40"/>
      <c r="P844" s="40"/>
      <c r="Q844" s="40"/>
      <c r="R844" s="40"/>
      <c r="S844" s="40"/>
      <c r="T844" s="40"/>
      <c r="U844" s="40"/>
      <c r="V844" s="40"/>
      <c r="W844" s="40"/>
      <c r="X844" s="40"/>
      <c r="Y844" s="52" t="s">
        <v>595</v>
      </c>
      <c r="Z844" s="52" t="s">
        <v>872</v>
      </c>
      <c r="AA844" s="52" t="s">
        <v>512</v>
      </c>
      <c r="AB844" s="52" t="s">
        <v>507</v>
      </c>
      <c r="AC844" s="52" t="s">
        <v>508</v>
      </c>
      <c r="AD844" s="40">
        <f t="shared" si="3"/>
        <v>0</v>
      </c>
      <c r="AE844" s="40"/>
      <c r="AF844" s="40"/>
      <c r="AG844" s="40"/>
      <c r="AH844" s="40"/>
      <c r="AI844" s="40"/>
      <c r="AJ844" s="40"/>
      <c r="AK844" s="40"/>
      <c r="AL844" s="40"/>
      <c r="AM844" s="40"/>
      <c r="AN844" s="40"/>
      <c r="AO844" s="40"/>
      <c r="AP844" s="40"/>
      <c r="AQ844" s="40"/>
      <c r="AR844" s="53"/>
    </row>
    <row r="845" spans="1:44" s="54" customFormat="1" ht="25.5">
      <c r="A845" s="75" t="s">
        <v>1208</v>
      </c>
      <c r="B845" s="76" t="s">
        <v>1209</v>
      </c>
      <c r="C845" s="49">
        <v>1</v>
      </c>
      <c r="D845" s="49">
        <v>1</v>
      </c>
      <c r="E845" s="49">
        <v>1</v>
      </c>
      <c r="F845" s="49">
        <v>1</v>
      </c>
      <c r="G845" s="49">
        <v>1</v>
      </c>
      <c r="H845" s="49">
        <v>1</v>
      </c>
      <c r="I845" s="40"/>
      <c r="J845" s="40"/>
      <c r="K845" s="40"/>
      <c r="L845" s="40"/>
      <c r="M845" s="40"/>
      <c r="N845" s="40"/>
      <c r="O845" s="40"/>
      <c r="P845" s="40"/>
      <c r="Q845" s="40"/>
      <c r="R845" s="40"/>
      <c r="S845" s="40"/>
      <c r="T845" s="40"/>
      <c r="U845" s="40"/>
      <c r="V845" s="40"/>
      <c r="W845" s="40"/>
      <c r="X845" s="40"/>
      <c r="Y845" s="52" t="s">
        <v>595</v>
      </c>
      <c r="Z845" s="52" t="s">
        <v>872</v>
      </c>
      <c r="AA845" s="52" t="s">
        <v>512</v>
      </c>
      <c r="AB845" s="52" t="s">
        <v>507</v>
      </c>
      <c r="AC845" s="52" t="s">
        <v>508</v>
      </c>
      <c r="AD845" s="40">
        <f t="shared" si="3"/>
        <v>0</v>
      </c>
      <c r="AE845" s="40"/>
      <c r="AF845" s="40"/>
      <c r="AG845" s="40"/>
      <c r="AH845" s="40"/>
      <c r="AI845" s="40"/>
      <c r="AJ845" s="40"/>
      <c r="AK845" s="40"/>
      <c r="AL845" s="40"/>
      <c r="AM845" s="40"/>
      <c r="AN845" s="40"/>
      <c r="AO845" s="40"/>
      <c r="AP845" s="40"/>
      <c r="AQ845" s="40"/>
      <c r="AR845" s="53"/>
    </row>
    <row r="846" spans="1:44" s="54" customFormat="1" ht="12.75">
      <c r="A846" s="75" t="s">
        <v>1210</v>
      </c>
      <c r="B846" s="76" t="s">
        <v>1211</v>
      </c>
      <c r="C846" s="49">
        <v>1</v>
      </c>
      <c r="D846" s="49">
        <v>1</v>
      </c>
      <c r="E846" s="49">
        <v>1</v>
      </c>
      <c r="F846" s="49">
        <v>1</v>
      </c>
      <c r="G846" s="49">
        <v>1</v>
      </c>
      <c r="H846" s="49">
        <v>1</v>
      </c>
      <c r="I846" s="40"/>
      <c r="J846" s="40"/>
      <c r="K846" s="40"/>
      <c r="L846" s="40"/>
      <c r="M846" s="40"/>
      <c r="N846" s="40"/>
      <c r="O846" s="40"/>
      <c r="P846" s="40"/>
      <c r="Q846" s="40"/>
      <c r="R846" s="40"/>
      <c r="S846" s="40"/>
      <c r="T846" s="40"/>
      <c r="U846" s="40"/>
      <c r="V846" s="40"/>
      <c r="W846" s="40"/>
      <c r="X846" s="40"/>
      <c r="Y846" s="52" t="s">
        <v>595</v>
      </c>
      <c r="Z846" s="52" t="s">
        <v>872</v>
      </c>
      <c r="AA846" s="52" t="s">
        <v>512</v>
      </c>
      <c r="AB846" s="52" t="s">
        <v>507</v>
      </c>
      <c r="AC846" s="52" t="s">
        <v>508</v>
      </c>
      <c r="AD846" s="40">
        <f t="shared" si="3"/>
        <v>0</v>
      </c>
      <c r="AE846" s="40"/>
      <c r="AF846" s="40"/>
      <c r="AG846" s="40"/>
      <c r="AH846" s="40"/>
      <c r="AI846" s="40"/>
      <c r="AJ846" s="40"/>
      <c r="AK846" s="40"/>
      <c r="AL846" s="40"/>
      <c r="AM846" s="40"/>
      <c r="AN846" s="40"/>
      <c r="AO846" s="40"/>
      <c r="AP846" s="40"/>
      <c r="AQ846" s="40"/>
      <c r="AR846" s="53"/>
    </row>
    <row r="847" spans="1:44" s="54" customFormat="1" ht="25.5">
      <c r="A847" s="75" t="s">
        <v>1212</v>
      </c>
      <c r="B847" s="76" t="s">
        <v>1213</v>
      </c>
      <c r="C847" s="49">
        <v>0</v>
      </c>
      <c r="D847" s="49">
        <v>0</v>
      </c>
      <c r="E847" s="49">
        <v>0</v>
      </c>
      <c r="F847" s="49">
        <v>50</v>
      </c>
      <c r="G847" s="49">
        <v>0</v>
      </c>
      <c r="H847" s="49">
        <v>50</v>
      </c>
      <c r="I847" s="40"/>
      <c r="J847" s="40"/>
      <c r="K847" s="40"/>
      <c r="L847" s="40"/>
      <c r="M847" s="40"/>
      <c r="N847" s="40"/>
      <c r="O847" s="40"/>
      <c r="P847" s="40"/>
      <c r="Q847" s="40"/>
      <c r="R847" s="40"/>
      <c r="S847" s="40"/>
      <c r="T847" s="40"/>
      <c r="U847" s="40"/>
      <c r="V847" s="40"/>
      <c r="W847" s="40"/>
      <c r="X847" s="40"/>
      <c r="Y847" s="52" t="s">
        <v>595</v>
      </c>
      <c r="Z847" s="52" t="s">
        <v>872</v>
      </c>
      <c r="AA847" s="52" t="s">
        <v>512</v>
      </c>
      <c r="AB847" s="52" t="s">
        <v>507</v>
      </c>
      <c r="AC847" s="52" t="s">
        <v>508</v>
      </c>
      <c r="AD847" s="40">
        <f t="shared" si="3"/>
        <v>0</v>
      </c>
      <c r="AE847" s="40"/>
      <c r="AF847" s="40"/>
      <c r="AG847" s="40"/>
      <c r="AH847" s="40"/>
      <c r="AI847" s="40"/>
      <c r="AJ847" s="40"/>
      <c r="AK847" s="40"/>
      <c r="AL847" s="40"/>
      <c r="AM847" s="40"/>
      <c r="AN847" s="40"/>
      <c r="AO847" s="40"/>
      <c r="AP847" s="40"/>
      <c r="AQ847" s="40"/>
      <c r="AR847" s="53"/>
    </row>
    <row r="848" spans="1:44" s="54" customFormat="1" ht="12.75">
      <c r="A848" s="75" t="s">
        <v>1215</v>
      </c>
      <c r="B848" s="76" t="s">
        <v>1216</v>
      </c>
      <c r="C848" s="49">
        <v>0</v>
      </c>
      <c r="D848" s="49">
        <v>0</v>
      </c>
      <c r="E848" s="49">
        <v>0</v>
      </c>
      <c r="F848" s="49">
        <v>50</v>
      </c>
      <c r="G848" s="49">
        <v>0</v>
      </c>
      <c r="H848" s="49">
        <v>50</v>
      </c>
      <c r="I848" s="40"/>
      <c r="J848" s="40"/>
      <c r="K848" s="40"/>
      <c r="L848" s="40"/>
      <c r="M848" s="40"/>
      <c r="N848" s="40"/>
      <c r="O848" s="40"/>
      <c r="P848" s="40"/>
      <c r="Q848" s="40"/>
      <c r="R848" s="40"/>
      <c r="S848" s="40"/>
      <c r="T848" s="40"/>
      <c r="U848" s="40"/>
      <c r="V848" s="40"/>
      <c r="W848" s="40"/>
      <c r="X848" s="40"/>
      <c r="Y848" s="52" t="s">
        <v>595</v>
      </c>
      <c r="Z848" s="52" t="s">
        <v>872</v>
      </c>
      <c r="AA848" s="52" t="s">
        <v>512</v>
      </c>
      <c r="AB848" s="52" t="s">
        <v>507</v>
      </c>
      <c r="AC848" s="52" t="s">
        <v>508</v>
      </c>
      <c r="AD848" s="40">
        <f t="shared" si="3"/>
        <v>0</v>
      </c>
      <c r="AE848" s="40"/>
      <c r="AF848" s="40"/>
      <c r="AG848" s="40"/>
      <c r="AH848" s="40"/>
      <c r="AI848" s="40"/>
      <c r="AJ848" s="40"/>
      <c r="AK848" s="40"/>
      <c r="AL848" s="40"/>
      <c r="AM848" s="40"/>
      <c r="AN848" s="40"/>
      <c r="AO848" s="40"/>
      <c r="AP848" s="40"/>
      <c r="AQ848" s="40"/>
      <c r="AR848" s="53"/>
    </row>
    <row r="849" spans="1:44" s="54" customFormat="1" ht="12.75">
      <c r="A849" s="75" t="s">
        <v>2027</v>
      </c>
      <c r="B849" s="76" t="s">
        <v>2028</v>
      </c>
      <c r="C849" s="49">
        <v>125</v>
      </c>
      <c r="D849" s="49">
        <v>125</v>
      </c>
      <c r="E849" s="49">
        <v>125</v>
      </c>
      <c r="F849" s="49">
        <v>0</v>
      </c>
      <c r="G849" s="49">
        <v>126</v>
      </c>
      <c r="H849" s="49">
        <v>0</v>
      </c>
      <c r="I849" s="40"/>
      <c r="J849" s="40"/>
      <c r="K849" s="40"/>
      <c r="L849" s="40"/>
      <c r="M849" s="40"/>
      <c r="N849" s="40"/>
      <c r="O849" s="40"/>
      <c r="P849" s="40"/>
      <c r="Q849" s="40"/>
      <c r="R849" s="40"/>
      <c r="S849" s="40"/>
      <c r="T849" s="40"/>
      <c r="U849" s="40"/>
      <c r="V849" s="40"/>
      <c r="W849" s="40"/>
      <c r="X849" s="40"/>
      <c r="Y849" s="52" t="s">
        <v>595</v>
      </c>
      <c r="Z849" s="52" t="s">
        <v>872</v>
      </c>
      <c r="AA849" s="52" t="s">
        <v>512</v>
      </c>
      <c r="AB849" s="52" t="s">
        <v>507</v>
      </c>
      <c r="AC849" s="52" t="s">
        <v>508</v>
      </c>
      <c r="AD849" s="40">
        <f t="shared" si="3"/>
        <v>0</v>
      </c>
      <c r="AE849" s="40"/>
      <c r="AF849" s="40"/>
      <c r="AG849" s="40"/>
      <c r="AH849" s="40"/>
      <c r="AI849" s="40"/>
      <c r="AJ849" s="40"/>
      <c r="AK849" s="40"/>
      <c r="AL849" s="40"/>
      <c r="AM849" s="40"/>
      <c r="AN849" s="40"/>
      <c r="AO849" s="40"/>
      <c r="AP849" s="40"/>
      <c r="AQ849" s="40"/>
      <c r="AR849" s="53"/>
    </row>
    <row r="850" spans="1:44" s="54" customFormat="1" ht="12.75">
      <c r="A850" s="75" t="s">
        <v>2029</v>
      </c>
      <c r="B850" s="76" t="s">
        <v>2030</v>
      </c>
      <c r="C850" s="49">
        <v>125</v>
      </c>
      <c r="D850" s="49">
        <v>125</v>
      </c>
      <c r="E850" s="49">
        <v>125</v>
      </c>
      <c r="F850" s="49">
        <v>0</v>
      </c>
      <c r="G850" s="49">
        <v>126</v>
      </c>
      <c r="H850" s="49">
        <v>0</v>
      </c>
      <c r="I850" s="40"/>
      <c r="J850" s="40"/>
      <c r="K850" s="40"/>
      <c r="L850" s="40"/>
      <c r="M850" s="40"/>
      <c r="N850" s="40"/>
      <c r="O850" s="40"/>
      <c r="P850" s="40"/>
      <c r="Q850" s="40"/>
      <c r="R850" s="40"/>
      <c r="S850" s="40"/>
      <c r="T850" s="40"/>
      <c r="U850" s="40"/>
      <c r="V850" s="40"/>
      <c r="W850" s="40"/>
      <c r="X850" s="40"/>
      <c r="Y850" s="52" t="s">
        <v>595</v>
      </c>
      <c r="Z850" s="52" t="s">
        <v>872</v>
      </c>
      <c r="AA850" s="52" t="s">
        <v>512</v>
      </c>
      <c r="AB850" s="52" t="s">
        <v>507</v>
      </c>
      <c r="AC850" s="52" t="s">
        <v>508</v>
      </c>
      <c r="AD850" s="40">
        <f t="shared" si="3"/>
        <v>0</v>
      </c>
      <c r="AE850" s="40"/>
      <c r="AF850" s="40"/>
      <c r="AG850" s="40"/>
      <c r="AH850" s="40"/>
      <c r="AI850" s="40"/>
      <c r="AJ850" s="40"/>
      <c r="AK850" s="40"/>
      <c r="AL850" s="40"/>
      <c r="AM850" s="40"/>
      <c r="AN850" s="40"/>
      <c r="AO850" s="40"/>
      <c r="AP850" s="40"/>
      <c r="AQ850" s="40"/>
      <c r="AR850" s="53"/>
    </row>
    <row r="851" spans="1:44" s="54" customFormat="1" ht="25.5">
      <c r="A851" s="75" t="s">
        <v>2031</v>
      </c>
      <c r="B851" s="76" t="s">
        <v>2032</v>
      </c>
      <c r="C851" s="49">
        <v>83</v>
      </c>
      <c r="D851" s="49">
        <v>83</v>
      </c>
      <c r="E851" s="49">
        <v>83</v>
      </c>
      <c r="F851" s="49">
        <v>85</v>
      </c>
      <c r="G851" s="49">
        <v>61</v>
      </c>
      <c r="H851" s="49">
        <v>85</v>
      </c>
      <c r="I851" s="40"/>
      <c r="J851" s="40"/>
      <c r="K851" s="40"/>
      <c r="L851" s="40"/>
      <c r="M851" s="40"/>
      <c r="N851" s="40"/>
      <c r="O851" s="40"/>
      <c r="P851" s="40"/>
      <c r="Q851" s="40"/>
      <c r="R851" s="40"/>
      <c r="S851" s="40"/>
      <c r="T851" s="40"/>
      <c r="U851" s="40"/>
      <c r="V851" s="40"/>
      <c r="W851" s="40"/>
      <c r="X851" s="40"/>
      <c r="Y851" s="52" t="s">
        <v>595</v>
      </c>
      <c r="Z851" s="52" t="s">
        <v>872</v>
      </c>
      <c r="AA851" s="52" t="s">
        <v>512</v>
      </c>
      <c r="AB851" s="52" t="s">
        <v>507</v>
      </c>
      <c r="AC851" s="52" t="s">
        <v>508</v>
      </c>
      <c r="AD851" s="40">
        <f t="shared" si="3"/>
        <v>0</v>
      </c>
      <c r="AE851" s="40"/>
      <c r="AF851" s="40"/>
      <c r="AG851" s="40"/>
      <c r="AH851" s="40"/>
      <c r="AI851" s="40"/>
      <c r="AJ851" s="40"/>
      <c r="AK851" s="40"/>
      <c r="AL851" s="40"/>
      <c r="AM851" s="40"/>
      <c r="AN851" s="40"/>
      <c r="AO851" s="40"/>
      <c r="AP851" s="40"/>
      <c r="AQ851" s="40"/>
      <c r="AR851" s="53"/>
    </row>
    <row r="852" spans="1:44" s="54" customFormat="1" ht="12.75">
      <c r="A852" s="75" t="s">
        <v>2039</v>
      </c>
      <c r="B852" s="76" t="s">
        <v>2040</v>
      </c>
      <c r="C852" s="49">
        <v>60</v>
      </c>
      <c r="D852" s="49">
        <v>60</v>
      </c>
      <c r="E852" s="49">
        <v>60</v>
      </c>
      <c r="F852" s="49">
        <v>60</v>
      </c>
      <c r="G852" s="49">
        <v>38</v>
      </c>
      <c r="H852" s="49">
        <v>60</v>
      </c>
      <c r="I852" s="40"/>
      <c r="J852" s="40"/>
      <c r="K852" s="40"/>
      <c r="L852" s="40"/>
      <c r="M852" s="40"/>
      <c r="N852" s="40"/>
      <c r="O852" s="40"/>
      <c r="P852" s="40"/>
      <c r="Q852" s="40"/>
      <c r="R852" s="40"/>
      <c r="S852" s="40"/>
      <c r="T852" s="40"/>
      <c r="U852" s="40"/>
      <c r="V852" s="40"/>
      <c r="W852" s="40"/>
      <c r="X852" s="40"/>
      <c r="Y852" s="52" t="s">
        <v>595</v>
      </c>
      <c r="Z852" s="52" t="s">
        <v>872</v>
      </c>
      <c r="AA852" s="52" t="s">
        <v>512</v>
      </c>
      <c r="AB852" s="52" t="s">
        <v>507</v>
      </c>
      <c r="AC852" s="52" t="s">
        <v>508</v>
      </c>
      <c r="AD852" s="40">
        <f t="shared" si="3"/>
        <v>0</v>
      </c>
      <c r="AE852" s="40"/>
      <c r="AF852" s="40"/>
      <c r="AG852" s="40"/>
      <c r="AH852" s="40"/>
      <c r="AI852" s="40"/>
      <c r="AJ852" s="40"/>
      <c r="AK852" s="40"/>
      <c r="AL852" s="40"/>
      <c r="AM852" s="40"/>
      <c r="AN852" s="40"/>
      <c r="AO852" s="40"/>
      <c r="AP852" s="40"/>
      <c r="AQ852" s="40"/>
      <c r="AR852" s="53"/>
    </row>
    <row r="853" spans="1:44" s="54" customFormat="1" ht="12.75">
      <c r="A853" s="75" t="s">
        <v>2041</v>
      </c>
      <c r="B853" s="76" t="s">
        <v>2042</v>
      </c>
      <c r="C853" s="49">
        <v>60</v>
      </c>
      <c r="D853" s="49">
        <v>60</v>
      </c>
      <c r="E853" s="49">
        <v>60</v>
      </c>
      <c r="F853" s="49">
        <v>60</v>
      </c>
      <c r="G853" s="49">
        <v>38</v>
      </c>
      <c r="H853" s="49">
        <v>60</v>
      </c>
      <c r="I853" s="40"/>
      <c r="J853" s="40"/>
      <c r="K853" s="40"/>
      <c r="L853" s="40"/>
      <c r="M853" s="40"/>
      <c r="N853" s="40"/>
      <c r="O853" s="40"/>
      <c r="P853" s="40"/>
      <c r="Q853" s="40"/>
      <c r="R853" s="40"/>
      <c r="S853" s="40"/>
      <c r="T853" s="40"/>
      <c r="U853" s="40"/>
      <c r="V853" s="40"/>
      <c r="W853" s="40"/>
      <c r="X853" s="40"/>
      <c r="Y853" s="52" t="s">
        <v>595</v>
      </c>
      <c r="Z853" s="52" t="s">
        <v>872</v>
      </c>
      <c r="AA853" s="52" t="s">
        <v>512</v>
      </c>
      <c r="AB853" s="52" t="s">
        <v>507</v>
      </c>
      <c r="AC853" s="52" t="s">
        <v>508</v>
      </c>
      <c r="AD853" s="40">
        <f t="shared" si="3"/>
        <v>0</v>
      </c>
      <c r="AE853" s="40"/>
      <c r="AF853" s="40"/>
      <c r="AG853" s="40"/>
      <c r="AH853" s="40"/>
      <c r="AI853" s="40"/>
      <c r="AJ853" s="40"/>
      <c r="AK853" s="40"/>
      <c r="AL853" s="40"/>
      <c r="AM853" s="40"/>
      <c r="AN853" s="40"/>
      <c r="AO853" s="40"/>
      <c r="AP853" s="40"/>
      <c r="AQ853" s="40"/>
      <c r="AR853" s="53"/>
    </row>
    <row r="854" spans="1:44" s="54" customFormat="1" ht="12.75">
      <c r="A854" s="75" t="s">
        <v>2047</v>
      </c>
      <c r="B854" s="76" t="s">
        <v>2048</v>
      </c>
      <c r="C854" s="49">
        <v>23</v>
      </c>
      <c r="D854" s="49">
        <v>23</v>
      </c>
      <c r="E854" s="49">
        <v>23</v>
      </c>
      <c r="F854" s="49">
        <v>25</v>
      </c>
      <c r="G854" s="49">
        <v>23</v>
      </c>
      <c r="H854" s="49">
        <v>25</v>
      </c>
      <c r="I854" s="40"/>
      <c r="J854" s="40"/>
      <c r="K854" s="40"/>
      <c r="L854" s="40"/>
      <c r="M854" s="40"/>
      <c r="N854" s="40"/>
      <c r="O854" s="40"/>
      <c r="P854" s="40"/>
      <c r="Q854" s="40"/>
      <c r="R854" s="40"/>
      <c r="S854" s="40"/>
      <c r="T854" s="40"/>
      <c r="U854" s="40"/>
      <c r="V854" s="40"/>
      <c r="W854" s="40"/>
      <c r="X854" s="40"/>
      <c r="Y854" s="52" t="s">
        <v>595</v>
      </c>
      <c r="Z854" s="52" t="s">
        <v>872</v>
      </c>
      <c r="AA854" s="52" t="s">
        <v>512</v>
      </c>
      <c r="AB854" s="52" t="s">
        <v>507</v>
      </c>
      <c r="AC854" s="52" t="s">
        <v>508</v>
      </c>
      <c r="AD854" s="40">
        <f t="shared" si="3"/>
        <v>0</v>
      </c>
      <c r="AE854" s="40"/>
      <c r="AF854" s="40"/>
      <c r="AG854" s="40"/>
      <c r="AH854" s="40"/>
      <c r="AI854" s="40"/>
      <c r="AJ854" s="40"/>
      <c r="AK854" s="40"/>
      <c r="AL854" s="40"/>
      <c r="AM854" s="40"/>
      <c r="AN854" s="40"/>
      <c r="AO854" s="40"/>
      <c r="AP854" s="40"/>
      <c r="AQ854" s="40"/>
      <c r="AR854" s="53"/>
    </row>
    <row r="855" spans="1:44" s="54" customFormat="1" ht="12.75" hidden="1">
      <c r="A855" s="29" t="s">
        <v>596</v>
      </c>
      <c r="B855" s="41" t="s">
        <v>597</v>
      </c>
      <c r="C855" s="40">
        <v>0</v>
      </c>
      <c r="D855" s="40">
        <v>0</v>
      </c>
      <c r="E855" s="40">
        <v>0</v>
      </c>
      <c r="F855" s="40">
        <v>0</v>
      </c>
      <c r="G855" s="40">
        <v>0</v>
      </c>
      <c r="H855" s="40">
        <v>0</v>
      </c>
      <c r="I855" s="51"/>
      <c r="J855" s="51"/>
      <c r="K855" s="51"/>
      <c r="L855" s="51"/>
      <c r="M855" s="51"/>
      <c r="N855" s="51"/>
      <c r="O855" s="51"/>
      <c r="P855" s="51"/>
      <c r="Q855" s="51"/>
      <c r="R855" s="51"/>
      <c r="S855" s="51"/>
      <c r="T855" s="51"/>
      <c r="U855" s="51"/>
      <c r="V855" s="51"/>
      <c r="W855" s="51"/>
      <c r="X855" s="51" t="s">
        <v>2298</v>
      </c>
      <c r="Y855" s="52" t="s">
        <v>596</v>
      </c>
      <c r="Z855" s="52" t="s">
        <v>872</v>
      </c>
      <c r="AA855" s="52" t="s">
        <v>595</v>
      </c>
      <c r="AB855" s="52" t="s">
        <v>507</v>
      </c>
      <c r="AC855" s="52" t="s">
        <v>508</v>
      </c>
      <c r="AD855" s="51"/>
      <c r="AE855" s="51"/>
      <c r="AF855" s="51"/>
      <c r="AG855" s="51"/>
      <c r="AH855" s="51"/>
      <c r="AI855" s="51"/>
      <c r="AJ855" s="51"/>
      <c r="AK855" s="51"/>
      <c r="AL855" s="51"/>
      <c r="AM855" s="51"/>
      <c r="AN855" s="51"/>
      <c r="AO855" s="51"/>
      <c r="AP855" s="51"/>
      <c r="AQ855" s="51"/>
      <c r="AR855" s="53"/>
    </row>
    <row r="856" spans="1:44" s="54" customFormat="1" ht="12.75" hidden="1">
      <c r="A856" s="29" t="s">
        <v>598</v>
      </c>
      <c r="B856" s="41" t="s">
        <v>599</v>
      </c>
      <c r="C856" s="40">
        <v>0</v>
      </c>
      <c r="D856" s="40">
        <v>0</v>
      </c>
      <c r="E856" s="40">
        <v>0</v>
      </c>
      <c r="F856" s="40">
        <v>0</v>
      </c>
      <c r="G856" s="40">
        <v>0</v>
      </c>
      <c r="H856" s="40">
        <v>0</v>
      </c>
      <c r="I856" s="51"/>
      <c r="J856" s="51"/>
      <c r="K856" s="51"/>
      <c r="L856" s="51"/>
      <c r="M856" s="51"/>
      <c r="N856" s="51"/>
      <c r="O856" s="51"/>
      <c r="P856" s="51"/>
      <c r="Q856" s="51"/>
      <c r="R856" s="51"/>
      <c r="S856" s="51"/>
      <c r="T856" s="51"/>
      <c r="U856" s="51"/>
      <c r="V856" s="51"/>
      <c r="W856" s="51"/>
      <c r="X856" s="51" t="s">
        <v>2298</v>
      </c>
      <c r="Y856" s="52" t="s">
        <v>598</v>
      </c>
      <c r="Z856" s="52" t="s">
        <v>872</v>
      </c>
      <c r="AA856" s="52" t="s">
        <v>595</v>
      </c>
      <c r="AB856" s="52" t="s">
        <v>507</v>
      </c>
      <c r="AC856" s="52" t="s">
        <v>508</v>
      </c>
      <c r="AD856" s="51"/>
      <c r="AE856" s="51"/>
      <c r="AF856" s="51"/>
      <c r="AG856" s="51"/>
      <c r="AH856" s="51"/>
      <c r="AI856" s="51"/>
      <c r="AJ856" s="51"/>
      <c r="AK856" s="51"/>
      <c r="AL856" s="51"/>
      <c r="AM856" s="51"/>
      <c r="AN856" s="51"/>
      <c r="AO856" s="51"/>
      <c r="AP856" s="51"/>
      <c r="AQ856" s="51"/>
      <c r="AR856" s="53"/>
    </row>
    <row r="857" spans="1:44" s="54" customFormat="1" ht="12.75" hidden="1">
      <c r="A857" s="29" t="s">
        <v>600</v>
      </c>
      <c r="B857" s="41" t="s">
        <v>601</v>
      </c>
      <c r="C857" s="40">
        <v>0</v>
      </c>
      <c r="D857" s="40">
        <v>0</v>
      </c>
      <c r="E857" s="40">
        <v>0</v>
      </c>
      <c r="F857" s="40">
        <v>0</v>
      </c>
      <c r="G857" s="40">
        <v>0</v>
      </c>
      <c r="H857" s="40">
        <v>0</v>
      </c>
      <c r="I857" s="51"/>
      <c r="J857" s="51"/>
      <c r="K857" s="51"/>
      <c r="L857" s="51"/>
      <c r="M857" s="51"/>
      <c r="N857" s="51"/>
      <c r="O857" s="51"/>
      <c r="P857" s="51"/>
      <c r="Q857" s="51"/>
      <c r="R857" s="51"/>
      <c r="S857" s="51"/>
      <c r="T857" s="51"/>
      <c r="U857" s="51"/>
      <c r="V857" s="51"/>
      <c r="W857" s="51"/>
      <c r="X857" s="51" t="s">
        <v>2298</v>
      </c>
      <c r="Y857" s="52" t="s">
        <v>600</v>
      </c>
      <c r="Z857" s="52" t="s">
        <v>872</v>
      </c>
      <c r="AA857" s="52" t="s">
        <v>595</v>
      </c>
      <c r="AB857" s="52" t="s">
        <v>507</v>
      </c>
      <c r="AC857" s="52" t="s">
        <v>508</v>
      </c>
      <c r="AD857" s="51"/>
      <c r="AE857" s="51"/>
      <c r="AF857" s="51"/>
      <c r="AG857" s="51"/>
      <c r="AH857" s="51"/>
      <c r="AI857" s="51"/>
      <c r="AJ857" s="51"/>
      <c r="AK857" s="51"/>
      <c r="AL857" s="51"/>
      <c r="AM857" s="51"/>
      <c r="AN857" s="51"/>
      <c r="AO857" s="51"/>
      <c r="AP857" s="51"/>
      <c r="AQ857" s="51"/>
      <c r="AR857" s="53"/>
    </row>
    <row r="858" spans="1:44" s="54" customFormat="1" ht="12.75" hidden="1">
      <c r="A858" s="29" t="s">
        <v>602</v>
      </c>
      <c r="B858" s="41" t="s">
        <v>603</v>
      </c>
      <c r="C858" s="40">
        <v>0</v>
      </c>
      <c r="D858" s="40">
        <v>0</v>
      </c>
      <c r="E858" s="40">
        <v>0</v>
      </c>
      <c r="F858" s="40">
        <v>0</v>
      </c>
      <c r="G858" s="40">
        <v>0</v>
      </c>
      <c r="H858" s="40">
        <v>0</v>
      </c>
      <c r="I858" s="51"/>
      <c r="J858" s="51"/>
      <c r="K858" s="51"/>
      <c r="L858" s="51"/>
      <c r="M858" s="51"/>
      <c r="N858" s="51"/>
      <c r="O858" s="51"/>
      <c r="P858" s="51"/>
      <c r="Q858" s="51"/>
      <c r="R858" s="51"/>
      <c r="S858" s="51"/>
      <c r="T858" s="51"/>
      <c r="U858" s="51"/>
      <c r="V858" s="51"/>
      <c r="W858" s="51"/>
      <c r="X858" s="51" t="s">
        <v>2298</v>
      </c>
      <c r="Y858" s="52" t="s">
        <v>602</v>
      </c>
      <c r="Z858" s="52" t="s">
        <v>872</v>
      </c>
      <c r="AA858" s="52" t="s">
        <v>595</v>
      </c>
      <c r="AB858" s="52" t="s">
        <v>507</v>
      </c>
      <c r="AC858" s="52" t="s">
        <v>508</v>
      </c>
      <c r="AD858" s="51"/>
      <c r="AE858" s="51"/>
      <c r="AF858" s="51"/>
      <c r="AG858" s="51"/>
      <c r="AH858" s="51"/>
      <c r="AI858" s="51"/>
      <c r="AJ858" s="51"/>
      <c r="AK858" s="51"/>
      <c r="AL858" s="51"/>
      <c r="AM858" s="51"/>
      <c r="AN858" s="51"/>
      <c r="AO858" s="51"/>
      <c r="AP858" s="51"/>
      <c r="AQ858" s="51"/>
      <c r="AR858" s="53"/>
    </row>
    <row r="859" spans="1:44" s="54" customFormat="1" ht="25.5" hidden="1">
      <c r="A859" s="29" t="s">
        <v>604</v>
      </c>
      <c r="B859" s="41" t="s">
        <v>2249</v>
      </c>
      <c r="C859" s="40">
        <v>0</v>
      </c>
      <c r="D859" s="40">
        <v>0</v>
      </c>
      <c r="E859" s="40">
        <v>0</v>
      </c>
      <c r="F859" s="40">
        <v>0</v>
      </c>
      <c r="G859" s="40">
        <v>0</v>
      </c>
      <c r="H859" s="40">
        <v>0</v>
      </c>
      <c r="I859" s="51"/>
      <c r="J859" s="51"/>
      <c r="K859" s="51"/>
      <c r="L859" s="51"/>
      <c r="M859" s="51"/>
      <c r="N859" s="51"/>
      <c r="O859" s="51"/>
      <c r="P859" s="51"/>
      <c r="Q859" s="51"/>
      <c r="R859" s="51"/>
      <c r="S859" s="51"/>
      <c r="T859" s="51"/>
      <c r="U859" s="51"/>
      <c r="V859" s="51"/>
      <c r="W859" s="51"/>
      <c r="X859" s="51" t="s">
        <v>2298</v>
      </c>
      <c r="Y859" s="52" t="s">
        <v>604</v>
      </c>
      <c r="Z859" s="52" t="s">
        <v>872</v>
      </c>
      <c r="AA859" s="52" t="s">
        <v>595</v>
      </c>
      <c r="AB859" s="52" t="s">
        <v>507</v>
      </c>
      <c r="AC859" s="52" t="s">
        <v>508</v>
      </c>
      <c r="AD859" s="51"/>
      <c r="AE859" s="51"/>
      <c r="AF859" s="51"/>
      <c r="AG859" s="51"/>
      <c r="AH859" s="51"/>
      <c r="AI859" s="51"/>
      <c r="AJ859" s="51"/>
      <c r="AK859" s="51"/>
      <c r="AL859" s="51"/>
      <c r="AM859" s="51"/>
      <c r="AN859" s="51"/>
      <c r="AO859" s="51"/>
      <c r="AP859" s="51"/>
      <c r="AQ859" s="51"/>
      <c r="AR859" s="53"/>
    </row>
    <row r="860" spans="1:44" s="54" customFormat="1" ht="25.5">
      <c r="A860" s="29" t="s">
        <v>605</v>
      </c>
      <c r="B860" s="41" t="s">
        <v>2250</v>
      </c>
      <c r="C860" s="40">
        <v>209</v>
      </c>
      <c r="D860" s="40">
        <v>209</v>
      </c>
      <c r="E860" s="40">
        <v>209</v>
      </c>
      <c r="F860" s="40">
        <v>136</v>
      </c>
      <c r="G860" s="40">
        <v>188</v>
      </c>
      <c r="H860" s="40">
        <v>136</v>
      </c>
      <c r="I860" s="51"/>
      <c r="J860" s="51"/>
      <c r="K860" s="51"/>
      <c r="L860" s="51"/>
      <c r="M860" s="51"/>
      <c r="N860" s="51"/>
      <c r="O860" s="51"/>
      <c r="P860" s="51"/>
      <c r="Q860" s="51"/>
      <c r="R860" s="51"/>
      <c r="S860" s="51"/>
      <c r="T860" s="51"/>
      <c r="U860" s="51"/>
      <c r="V860" s="51"/>
      <c r="W860" s="51"/>
      <c r="X860" s="51"/>
      <c r="Y860" s="52" t="s">
        <v>605</v>
      </c>
      <c r="Z860" s="52" t="s">
        <v>872</v>
      </c>
      <c r="AA860" s="52" t="s">
        <v>595</v>
      </c>
      <c r="AB860" s="52" t="s">
        <v>507</v>
      </c>
      <c r="AC860" s="52" t="s">
        <v>508</v>
      </c>
      <c r="AD860" s="51"/>
      <c r="AE860" s="51"/>
      <c r="AF860" s="51"/>
      <c r="AG860" s="51"/>
      <c r="AH860" s="51"/>
      <c r="AI860" s="51"/>
      <c r="AJ860" s="51"/>
      <c r="AK860" s="51"/>
      <c r="AL860" s="51"/>
      <c r="AM860" s="51"/>
      <c r="AN860" s="51"/>
      <c r="AO860" s="51"/>
      <c r="AP860" s="51"/>
      <c r="AQ860" s="51"/>
      <c r="AR860" s="53"/>
    </row>
    <row r="861" spans="1:44" s="54" customFormat="1" ht="12.75">
      <c r="A861" s="75" t="s">
        <v>735</v>
      </c>
      <c r="B861" s="74" t="s">
        <v>1261</v>
      </c>
      <c r="C861" s="49">
        <v>209</v>
      </c>
      <c r="D861" s="49">
        <v>209</v>
      </c>
      <c r="E861" s="49">
        <v>209</v>
      </c>
      <c r="F861" s="49">
        <v>136</v>
      </c>
      <c r="G861" s="49">
        <v>188</v>
      </c>
      <c r="H861" s="49">
        <v>136</v>
      </c>
      <c r="I861" s="51"/>
      <c r="J861" s="51"/>
      <c r="K861" s="51"/>
      <c r="L861" s="51"/>
      <c r="M861" s="51"/>
      <c r="N861" s="51"/>
      <c r="O861" s="51"/>
      <c r="P861" s="51"/>
      <c r="Q861" s="51"/>
      <c r="R861" s="51"/>
      <c r="S861" s="51"/>
      <c r="T861" s="51"/>
      <c r="U861" s="51"/>
      <c r="V861" s="51"/>
      <c r="W861" s="51"/>
      <c r="X861" s="51"/>
      <c r="Y861" s="52" t="s">
        <v>605</v>
      </c>
      <c r="Z861" s="52" t="s">
        <v>872</v>
      </c>
      <c r="AA861" s="52" t="s">
        <v>595</v>
      </c>
      <c r="AB861" s="52" t="s">
        <v>507</v>
      </c>
      <c r="AC861" s="52" t="s">
        <v>508</v>
      </c>
      <c r="AD861" s="51"/>
      <c r="AE861" s="51"/>
      <c r="AF861" s="51"/>
      <c r="AG861" s="51"/>
      <c r="AH861" s="51"/>
      <c r="AI861" s="51"/>
      <c r="AJ861" s="51"/>
      <c r="AK861" s="51"/>
      <c r="AL861" s="51"/>
      <c r="AM861" s="51"/>
      <c r="AN861" s="51"/>
      <c r="AO861" s="51"/>
      <c r="AP861" s="51"/>
      <c r="AQ861" s="51"/>
      <c r="AR861" s="53"/>
    </row>
    <row r="862" spans="1:44" s="54" customFormat="1" ht="12.75">
      <c r="A862" s="75" t="s">
        <v>738</v>
      </c>
      <c r="B862" s="74" t="s">
        <v>1262</v>
      </c>
      <c r="C862" s="49">
        <v>209</v>
      </c>
      <c r="D862" s="49">
        <v>209</v>
      </c>
      <c r="E862" s="49">
        <v>209</v>
      </c>
      <c r="F862" s="49">
        <v>136</v>
      </c>
      <c r="G862" s="49">
        <v>188</v>
      </c>
      <c r="H862" s="49">
        <v>136</v>
      </c>
      <c r="I862" s="51"/>
      <c r="J862" s="51"/>
      <c r="K862" s="51"/>
      <c r="L862" s="51"/>
      <c r="M862" s="51"/>
      <c r="N862" s="51"/>
      <c r="O862" s="51"/>
      <c r="P862" s="51"/>
      <c r="Q862" s="51"/>
      <c r="R862" s="51"/>
      <c r="S862" s="51"/>
      <c r="T862" s="51"/>
      <c r="U862" s="51"/>
      <c r="V862" s="51"/>
      <c r="W862" s="51"/>
      <c r="X862" s="51"/>
      <c r="Y862" s="52" t="s">
        <v>605</v>
      </c>
      <c r="Z862" s="52" t="s">
        <v>872</v>
      </c>
      <c r="AA862" s="52" t="s">
        <v>595</v>
      </c>
      <c r="AB862" s="52" t="s">
        <v>507</v>
      </c>
      <c r="AC862" s="52" t="s">
        <v>508</v>
      </c>
      <c r="AD862" s="51"/>
      <c r="AE862" s="51"/>
      <c r="AF862" s="51"/>
      <c r="AG862" s="51"/>
      <c r="AH862" s="51"/>
      <c r="AI862" s="51"/>
      <c r="AJ862" s="51"/>
      <c r="AK862" s="51"/>
      <c r="AL862" s="51"/>
      <c r="AM862" s="51"/>
      <c r="AN862" s="51"/>
      <c r="AO862" s="51"/>
      <c r="AP862" s="51"/>
      <c r="AQ862" s="51"/>
      <c r="AR862" s="53"/>
    </row>
    <row r="863" spans="1:44" s="54" customFormat="1" ht="12.75">
      <c r="A863" s="75" t="s">
        <v>1280</v>
      </c>
      <c r="B863" s="74" t="s">
        <v>1281</v>
      </c>
      <c r="C863" s="49">
        <v>209</v>
      </c>
      <c r="D863" s="49">
        <v>209</v>
      </c>
      <c r="E863" s="49">
        <v>209</v>
      </c>
      <c r="F863" s="49">
        <v>136</v>
      </c>
      <c r="G863" s="49">
        <v>188</v>
      </c>
      <c r="H863" s="49">
        <v>136</v>
      </c>
      <c r="I863" s="51"/>
      <c r="J863" s="51"/>
      <c r="K863" s="51"/>
      <c r="L863" s="51"/>
      <c r="M863" s="51"/>
      <c r="N863" s="51"/>
      <c r="O863" s="51"/>
      <c r="P863" s="51"/>
      <c r="Q863" s="51"/>
      <c r="R863" s="51"/>
      <c r="S863" s="51"/>
      <c r="T863" s="51"/>
      <c r="U863" s="51"/>
      <c r="V863" s="51"/>
      <c r="W863" s="51"/>
      <c r="X863" s="51"/>
      <c r="Y863" s="52" t="s">
        <v>605</v>
      </c>
      <c r="Z863" s="52" t="s">
        <v>872</v>
      </c>
      <c r="AA863" s="52" t="s">
        <v>595</v>
      </c>
      <c r="AB863" s="52" t="s">
        <v>507</v>
      </c>
      <c r="AC863" s="52" t="s">
        <v>508</v>
      </c>
      <c r="AD863" s="51"/>
      <c r="AE863" s="51"/>
      <c r="AF863" s="51"/>
      <c r="AG863" s="51"/>
      <c r="AH863" s="51"/>
      <c r="AI863" s="51"/>
      <c r="AJ863" s="51"/>
      <c r="AK863" s="51"/>
      <c r="AL863" s="51"/>
      <c r="AM863" s="51"/>
      <c r="AN863" s="51"/>
      <c r="AO863" s="51"/>
      <c r="AP863" s="51"/>
      <c r="AQ863" s="51"/>
      <c r="AR863" s="53"/>
    </row>
    <row r="864" spans="1:44" s="54" customFormat="1" ht="12.75">
      <c r="A864" s="75" t="s">
        <v>1206</v>
      </c>
      <c r="B864" s="74" t="s">
        <v>1207</v>
      </c>
      <c r="C864" s="49">
        <v>126</v>
      </c>
      <c r="D864" s="49">
        <v>126</v>
      </c>
      <c r="E864" s="49">
        <v>126</v>
      </c>
      <c r="F864" s="49">
        <v>51</v>
      </c>
      <c r="G864" s="49">
        <v>127</v>
      </c>
      <c r="H864" s="49">
        <v>51</v>
      </c>
      <c r="I864" s="51"/>
      <c r="J864" s="51"/>
      <c r="K864" s="51"/>
      <c r="L864" s="51"/>
      <c r="M864" s="51"/>
      <c r="N864" s="51"/>
      <c r="O864" s="51"/>
      <c r="P864" s="51"/>
      <c r="Q864" s="51"/>
      <c r="R864" s="51"/>
      <c r="S864" s="51"/>
      <c r="T864" s="51"/>
      <c r="U864" s="51"/>
      <c r="V864" s="51"/>
      <c r="W864" s="51"/>
      <c r="X864" s="51"/>
      <c r="Y864" s="52" t="s">
        <v>605</v>
      </c>
      <c r="Z864" s="52" t="s">
        <v>872</v>
      </c>
      <c r="AA864" s="52" t="s">
        <v>595</v>
      </c>
      <c r="AB864" s="52" t="s">
        <v>507</v>
      </c>
      <c r="AC864" s="52" t="s">
        <v>508</v>
      </c>
      <c r="AD864" s="51"/>
      <c r="AE864" s="51"/>
      <c r="AF864" s="51"/>
      <c r="AG864" s="51"/>
      <c r="AH864" s="51"/>
      <c r="AI864" s="51"/>
      <c r="AJ864" s="51"/>
      <c r="AK864" s="51"/>
      <c r="AL864" s="51"/>
      <c r="AM864" s="51"/>
      <c r="AN864" s="51"/>
      <c r="AO864" s="51"/>
      <c r="AP864" s="51"/>
      <c r="AQ864" s="51"/>
      <c r="AR864" s="53"/>
    </row>
    <row r="865" spans="1:44" s="54" customFormat="1" ht="25.5">
      <c r="A865" s="75" t="s">
        <v>1208</v>
      </c>
      <c r="B865" s="74" t="s">
        <v>1209</v>
      </c>
      <c r="C865" s="49">
        <v>1</v>
      </c>
      <c r="D865" s="49">
        <v>1</v>
      </c>
      <c r="E865" s="49">
        <v>1</v>
      </c>
      <c r="F865" s="49">
        <v>1</v>
      </c>
      <c r="G865" s="49">
        <v>1</v>
      </c>
      <c r="H865" s="49">
        <v>1</v>
      </c>
      <c r="I865" s="51"/>
      <c r="J865" s="51"/>
      <c r="K865" s="51"/>
      <c r="L865" s="51"/>
      <c r="M865" s="51"/>
      <c r="N865" s="51"/>
      <c r="O865" s="51"/>
      <c r="P865" s="51"/>
      <c r="Q865" s="51"/>
      <c r="R865" s="51"/>
      <c r="S865" s="51"/>
      <c r="T865" s="51"/>
      <c r="U865" s="51"/>
      <c r="V865" s="51"/>
      <c r="W865" s="51"/>
      <c r="X865" s="51"/>
      <c r="Y865" s="52" t="s">
        <v>605</v>
      </c>
      <c r="Z865" s="52" t="s">
        <v>872</v>
      </c>
      <c r="AA865" s="52" t="s">
        <v>595</v>
      </c>
      <c r="AB865" s="52" t="s">
        <v>507</v>
      </c>
      <c r="AC865" s="52" t="s">
        <v>508</v>
      </c>
      <c r="AD865" s="51"/>
      <c r="AE865" s="51"/>
      <c r="AF865" s="51"/>
      <c r="AG865" s="51"/>
      <c r="AH865" s="51"/>
      <c r="AI865" s="51"/>
      <c r="AJ865" s="51"/>
      <c r="AK865" s="51"/>
      <c r="AL865" s="51"/>
      <c r="AM865" s="51"/>
      <c r="AN865" s="51"/>
      <c r="AO865" s="51"/>
      <c r="AP865" s="51"/>
      <c r="AQ865" s="51"/>
      <c r="AR865" s="53"/>
    </row>
    <row r="866" spans="1:44" s="54" customFormat="1" ht="12.75">
      <c r="A866" s="75" t="s">
        <v>1210</v>
      </c>
      <c r="B866" s="74" t="s">
        <v>1211</v>
      </c>
      <c r="C866" s="49">
        <v>1</v>
      </c>
      <c r="D866" s="49">
        <v>1</v>
      </c>
      <c r="E866" s="49">
        <v>1</v>
      </c>
      <c r="F866" s="49">
        <v>1</v>
      </c>
      <c r="G866" s="49">
        <v>1</v>
      </c>
      <c r="H866" s="49">
        <v>1</v>
      </c>
      <c r="I866" s="51"/>
      <c r="J866" s="51"/>
      <c r="K866" s="51"/>
      <c r="L866" s="51"/>
      <c r="M866" s="51"/>
      <c r="N866" s="51"/>
      <c r="O866" s="51"/>
      <c r="P866" s="51"/>
      <c r="Q866" s="51"/>
      <c r="R866" s="51"/>
      <c r="S866" s="51"/>
      <c r="T866" s="51"/>
      <c r="U866" s="51"/>
      <c r="V866" s="51"/>
      <c r="W866" s="51"/>
      <c r="X866" s="51"/>
      <c r="Y866" s="52" t="s">
        <v>605</v>
      </c>
      <c r="Z866" s="52" t="s">
        <v>872</v>
      </c>
      <c r="AA866" s="52" t="s">
        <v>595</v>
      </c>
      <c r="AB866" s="52" t="s">
        <v>507</v>
      </c>
      <c r="AC866" s="52" t="s">
        <v>508</v>
      </c>
      <c r="AD866" s="51"/>
      <c r="AE866" s="51"/>
      <c r="AF866" s="51"/>
      <c r="AG866" s="51"/>
      <c r="AH866" s="51"/>
      <c r="AI866" s="51"/>
      <c r="AJ866" s="51"/>
      <c r="AK866" s="51"/>
      <c r="AL866" s="51"/>
      <c r="AM866" s="51"/>
      <c r="AN866" s="51"/>
      <c r="AO866" s="51"/>
      <c r="AP866" s="51"/>
      <c r="AQ866" s="51"/>
      <c r="AR866" s="53"/>
    </row>
    <row r="867" spans="1:44" s="54" customFormat="1" ht="25.5">
      <c r="A867" s="75" t="s">
        <v>1212</v>
      </c>
      <c r="B867" s="74" t="s">
        <v>1213</v>
      </c>
      <c r="C867" s="49">
        <v>0</v>
      </c>
      <c r="D867" s="49">
        <v>0</v>
      </c>
      <c r="E867" s="49">
        <v>0</v>
      </c>
      <c r="F867" s="49">
        <v>50</v>
      </c>
      <c r="G867" s="49">
        <v>0</v>
      </c>
      <c r="H867" s="49">
        <v>50</v>
      </c>
      <c r="I867" s="51"/>
      <c r="J867" s="51"/>
      <c r="K867" s="51"/>
      <c r="L867" s="51"/>
      <c r="M867" s="51"/>
      <c r="N867" s="51"/>
      <c r="O867" s="51"/>
      <c r="P867" s="51"/>
      <c r="Q867" s="51"/>
      <c r="R867" s="51"/>
      <c r="S867" s="51"/>
      <c r="T867" s="51"/>
      <c r="U867" s="51"/>
      <c r="V867" s="51"/>
      <c r="W867" s="51"/>
      <c r="X867" s="51"/>
      <c r="Y867" s="52" t="s">
        <v>605</v>
      </c>
      <c r="Z867" s="52" t="s">
        <v>872</v>
      </c>
      <c r="AA867" s="52" t="s">
        <v>595</v>
      </c>
      <c r="AB867" s="52" t="s">
        <v>507</v>
      </c>
      <c r="AC867" s="52" t="s">
        <v>508</v>
      </c>
      <c r="AD867" s="51"/>
      <c r="AE867" s="51"/>
      <c r="AF867" s="51"/>
      <c r="AG867" s="51"/>
      <c r="AH867" s="51"/>
      <c r="AI867" s="51"/>
      <c r="AJ867" s="51"/>
      <c r="AK867" s="51"/>
      <c r="AL867" s="51"/>
      <c r="AM867" s="51"/>
      <c r="AN867" s="51"/>
      <c r="AO867" s="51"/>
      <c r="AP867" s="51"/>
      <c r="AQ867" s="51"/>
      <c r="AR867" s="53"/>
    </row>
    <row r="868" spans="1:44" s="54" customFormat="1" ht="12.75">
      <c r="A868" s="75" t="s">
        <v>1215</v>
      </c>
      <c r="B868" s="74" t="s">
        <v>1216</v>
      </c>
      <c r="C868" s="49">
        <v>0</v>
      </c>
      <c r="D868" s="49">
        <v>0</v>
      </c>
      <c r="E868" s="49">
        <v>0</v>
      </c>
      <c r="F868" s="49">
        <v>50</v>
      </c>
      <c r="G868" s="49">
        <v>0</v>
      </c>
      <c r="H868" s="49">
        <v>50</v>
      </c>
      <c r="I868" s="51"/>
      <c r="J868" s="51"/>
      <c r="K868" s="51"/>
      <c r="L868" s="51"/>
      <c r="M868" s="51"/>
      <c r="N868" s="51"/>
      <c r="O868" s="51"/>
      <c r="P868" s="51"/>
      <c r="Q868" s="51"/>
      <c r="R868" s="51"/>
      <c r="S868" s="51"/>
      <c r="T868" s="51"/>
      <c r="U868" s="51"/>
      <c r="V868" s="51"/>
      <c r="W868" s="51"/>
      <c r="X868" s="51"/>
      <c r="Y868" s="52" t="s">
        <v>605</v>
      </c>
      <c r="Z868" s="52" t="s">
        <v>872</v>
      </c>
      <c r="AA868" s="52" t="s">
        <v>595</v>
      </c>
      <c r="AB868" s="52" t="s">
        <v>507</v>
      </c>
      <c r="AC868" s="52" t="s">
        <v>508</v>
      </c>
      <c r="AD868" s="51"/>
      <c r="AE868" s="51"/>
      <c r="AF868" s="51"/>
      <c r="AG868" s="51"/>
      <c r="AH868" s="51"/>
      <c r="AI868" s="51"/>
      <c r="AJ868" s="51"/>
      <c r="AK868" s="51"/>
      <c r="AL868" s="51"/>
      <c r="AM868" s="51"/>
      <c r="AN868" s="51"/>
      <c r="AO868" s="51"/>
      <c r="AP868" s="51"/>
      <c r="AQ868" s="51"/>
      <c r="AR868" s="53"/>
    </row>
    <row r="869" spans="1:44" s="54" customFormat="1" ht="12.75">
      <c r="A869" s="75" t="s">
        <v>2027</v>
      </c>
      <c r="B869" s="74" t="s">
        <v>2028</v>
      </c>
      <c r="C869" s="49">
        <v>125</v>
      </c>
      <c r="D869" s="49">
        <v>125</v>
      </c>
      <c r="E869" s="49">
        <v>125</v>
      </c>
      <c r="F869" s="49">
        <v>0</v>
      </c>
      <c r="G869" s="49">
        <v>126</v>
      </c>
      <c r="H869" s="49">
        <v>0</v>
      </c>
      <c r="I869" s="51"/>
      <c r="J869" s="51"/>
      <c r="K869" s="51"/>
      <c r="L869" s="51"/>
      <c r="M869" s="51"/>
      <c r="N869" s="51"/>
      <c r="O869" s="51"/>
      <c r="P869" s="51"/>
      <c r="Q869" s="51"/>
      <c r="R869" s="51"/>
      <c r="S869" s="51"/>
      <c r="T869" s="51"/>
      <c r="U869" s="51"/>
      <c r="V869" s="51"/>
      <c r="W869" s="51"/>
      <c r="X869" s="51"/>
      <c r="Y869" s="52" t="s">
        <v>605</v>
      </c>
      <c r="Z869" s="52" t="s">
        <v>872</v>
      </c>
      <c r="AA869" s="52" t="s">
        <v>595</v>
      </c>
      <c r="AB869" s="52" t="s">
        <v>507</v>
      </c>
      <c r="AC869" s="52" t="s">
        <v>508</v>
      </c>
      <c r="AD869" s="51"/>
      <c r="AE869" s="51"/>
      <c r="AF869" s="51"/>
      <c r="AG869" s="51"/>
      <c r="AH869" s="51"/>
      <c r="AI869" s="51"/>
      <c r="AJ869" s="51"/>
      <c r="AK869" s="51"/>
      <c r="AL869" s="51"/>
      <c r="AM869" s="51"/>
      <c r="AN869" s="51"/>
      <c r="AO869" s="51"/>
      <c r="AP869" s="51"/>
      <c r="AQ869" s="51"/>
      <c r="AR869" s="53"/>
    </row>
    <row r="870" spans="1:44" s="54" customFormat="1" ht="12.75">
      <c r="A870" s="75" t="s">
        <v>2029</v>
      </c>
      <c r="B870" s="74" t="s">
        <v>2030</v>
      </c>
      <c r="C870" s="49">
        <v>125</v>
      </c>
      <c r="D870" s="49">
        <v>125</v>
      </c>
      <c r="E870" s="49">
        <v>125</v>
      </c>
      <c r="F870" s="49">
        <v>0</v>
      </c>
      <c r="G870" s="49">
        <v>126</v>
      </c>
      <c r="H870" s="49">
        <v>0</v>
      </c>
      <c r="I870" s="51"/>
      <c r="J870" s="51"/>
      <c r="K870" s="51"/>
      <c r="L870" s="51"/>
      <c r="M870" s="51"/>
      <c r="N870" s="51"/>
      <c r="O870" s="51"/>
      <c r="P870" s="51"/>
      <c r="Q870" s="51"/>
      <c r="R870" s="51"/>
      <c r="S870" s="51"/>
      <c r="T870" s="51"/>
      <c r="U870" s="51"/>
      <c r="V870" s="51"/>
      <c r="W870" s="51"/>
      <c r="X870" s="51"/>
      <c r="Y870" s="52" t="s">
        <v>605</v>
      </c>
      <c r="Z870" s="52" t="s">
        <v>872</v>
      </c>
      <c r="AA870" s="52" t="s">
        <v>595</v>
      </c>
      <c r="AB870" s="52" t="s">
        <v>507</v>
      </c>
      <c r="AC870" s="52" t="s">
        <v>508</v>
      </c>
      <c r="AD870" s="51"/>
      <c r="AE870" s="51"/>
      <c r="AF870" s="51"/>
      <c r="AG870" s="51"/>
      <c r="AH870" s="51"/>
      <c r="AI870" s="51"/>
      <c r="AJ870" s="51"/>
      <c r="AK870" s="51"/>
      <c r="AL870" s="51"/>
      <c r="AM870" s="51"/>
      <c r="AN870" s="51"/>
      <c r="AO870" s="51"/>
      <c r="AP870" s="51"/>
      <c r="AQ870" s="51"/>
      <c r="AR870" s="53"/>
    </row>
    <row r="871" spans="1:44" s="54" customFormat="1" ht="25.5">
      <c r="A871" s="75" t="s">
        <v>2031</v>
      </c>
      <c r="B871" s="74" t="s">
        <v>2032</v>
      </c>
      <c r="C871" s="49">
        <v>83</v>
      </c>
      <c r="D871" s="49">
        <v>83</v>
      </c>
      <c r="E871" s="49">
        <v>83</v>
      </c>
      <c r="F871" s="49">
        <v>85</v>
      </c>
      <c r="G871" s="49">
        <v>61</v>
      </c>
      <c r="H871" s="49">
        <v>85</v>
      </c>
      <c r="I871" s="51"/>
      <c r="J871" s="51"/>
      <c r="K871" s="51"/>
      <c r="L871" s="51"/>
      <c r="M871" s="51"/>
      <c r="N871" s="51"/>
      <c r="O871" s="51"/>
      <c r="P871" s="51"/>
      <c r="Q871" s="51"/>
      <c r="R871" s="51"/>
      <c r="S871" s="51"/>
      <c r="T871" s="51"/>
      <c r="U871" s="51"/>
      <c r="V871" s="51"/>
      <c r="W871" s="51"/>
      <c r="X871" s="51"/>
      <c r="Y871" s="52" t="s">
        <v>605</v>
      </c>
      <c r="Z871" s="52" t="s">
        <v>872</v>
      </c>
      <c r="AA871" s="52" t="s">
        <v>595</v>
      </c>
      <c r="AB871" s="52" t="s">
        <v>507</v>
      </c>
      <c r="AC871" s="52" t="s">
        <v>508</v>
      </c>
      <c r="AD871" s="51"/>
      <c r="AE871" s="51"/>
      <c r="AF871" s="51"/>
      <c r="AG871" s="51"/>
      <c r="AH871" s="51"/>
      <c r="AI871" s="51"/>
      <c r="AJ871" s="51"/>
      <c r="AK871" s="51"/>
      <c r="AL871" s="51"/>
      <c r="AM871" s="51"/>
      <c r="AN871" s="51"/>
      <c r="AO871" s="51"/>
      <c r="AP871" s="51"/>
      <c r="AQ871" s="51"/>
      <c r="AR871" s="53"/>
    </row>
    <row r="872" spans="1:44" s="54" customFormat="1" ht="12.75">
      <c r="A872" s="75" t="s">
        <v>2039</v>
      </c>
      <c r="B872" s="74" t="s">
        <v>2040</v>
      </c>
      <c r="C872" s="49">
        <v>60</v>
      </c>
      <c r="D872" s="49">
        <v>60</v>
      </c>
      <c r="E872" s="49">
        <v>60</v>
      </c>
      <c r="F872" s="49">
        <v>60</v>
      </c>
      <c r="G872" s="49">
        <v>38</v>
      </c>
      <c r="H872" s="49">
        <v>60</v>
      </c>
      <c r="I872" s="51"/>
      <c r="J872" s="51"/>
      <c r="K872" s="51"/>
      <c r="L872" s="51"/>
      <c r="M872" s="51"/>
      <c r="N872" s="51"/>
      <c r="O872" s="51"/>
      <c r="P872" s="51"/>
      <c r="Q872" s="51"/>
      <c r="R872" s="51"/>
      <c r="S872" s="51"/>
      <c r="T872" s="51"/>
      <c r="U872" s="51"/>
      <c r="V872" s="51"/>
      <c r="W872" s="51"/>
      <c r="X872" s="51"/>
      <c r="Y872" s="52" t="s">
        <v>605</v>
      </c>
      <c r="Z872" s="52" t="s">
        <v>872</v>
      </c>
      <c r="AA872" s="52" t="s">
        <v>595</v>
      </c>
      <c r="AB872" s="52" t="s">
        <v>507</v>
      </c>
      <c r="AC872" s="52" t="s">
        <v>508</v>
      </c>
      <c r="AD872" s="51"/>
      <c r="AE872" s="51"/>
      <c r="AF872" s="51"/>
      <c r="AG872" s="51"/>
      <c r="AH872" s="51"/>
      <c r="AI872" s="51"/>
      <c r="AJ872" s="51"/>
      <c r="AK872" s="51"/>
      <c r="AL872" s="51"/>
      <c r="AM872" s="51"/>
      <c r="AN872" s="51"/>
      <c r="AO872" s="51"/>
      <c r="AP872" s="51"/>
      <c r="AQ872" s="51"/>
      <c r="AR872" s="53"/>
    </row>
    <row r="873" spans="1:44" s="54" customFormat="1" ht="12.75">
      <c r="A873" s="75" t="s">
        <v>2041</v>
      </c>
      <c r="B873" s="74" t="s">
        <v>2042</v>
      </c>
      <c r="C873" s="49">
        <v>60</v>
      </c>
      <c r="D873" s="49">
        <v>60</v>
      </c>
      <c r="E873" s="49">
        <v>60</v>
      </c>
      <c r="F873" s="49">
        <v>60</v>
      </c>
      <c r="G873" s="49">
        <v>38</v>
      </c>
      <c r="H873" s="49">
        <v>60</v>
      </c>
      <c r="I873" s="51"/>
      <c r="J873" s="51"/>
      <c r="K873" s="51"/>
      <c r="L873" s="51"/>
      <c r="M873" s="51"/>
      <c r="N873" s="51"/>
      <c r="O873" s="51"/>
      <c r="P873" s="51"/>
      <c r="Q873" s="51"/>
      <c r="R873" s="51"/>
      <c r="S873" s="51"/>
      <c r="T873" s="51"/>
      <c r="U873" s="51"/>
      <c r="V873" s="51"/>
      <c r="W873" s="51"/>
      <c r="X873" s="51"/>
      <c r="Y873" s="52" t="s">
        <v>605</v>
      </c>
      <c r="Z873" s="52" t="s">
        <v>872</v>
      </c>
      <c r="AA873" s="52" t="s">
        <v>595</v>
      </c>
      <c r="AB873" s="52" t="s">
        <v>507</v>
      </c>
      <c r="AC873" s="52" t="s">
        <v>508</v>
      </c>
      <c r="AD873" s="51"/>
      <c r="AE873" s="51"/>
      <c r="AF873" s="51"/>
      <c r="AG873" s="51"/>
      <c r="AH873" s="51"/>
      <c r="AI873" s="51"/>
      <c r="AJ873" s="51"/>
      <c r="AK873" s="51"/>
      <c r="AL873" s="51"/>
      <c r="AM873" s="51"/>
      <c r="AN873" s="51"/>
      <c r="AO873" s="51"/>
      <c r="AP873" s="51"/>
      <c r="AQ873" s="51"/>
      <c r="AR873" s="53"/>
    </row>
    <row r="874" spans="1:44" s="54" customFormat="1" ht="12.75">
      <c r="A874" s="75" t="s">
        <v>2047</v>
      </c>
      <c r="B874" s="74" t="s">
        <v>2048</v>
      </c>
      <c r="C874" s="49">
        <v>23</v>
      </c>
      <c r="D874" s="49">
        <v>23</v>
      </c>
      <c r="E874" s="49">
        <v>23</v>
      </c>
      <c r="F874" s="49">
        <v>25</v>
      </c>
      <c r="G874" s="49">
        <v>23</v>
      </c>
      <c r="H874" s="49">
        <v>25</v>
      </c>
      <c r="I874" s="51"/>
      <c r="J874" s="51"/>
      <c r="K874" s="51"/>
      <c r="L874" s="51"/>
      <c r="M874" s="51"/>
      <c r="N874" s="51"/>
      <c r="O874" s="51"/>
      <c r="P874" s="51"/>
      <c r="Q874" s="51"/>
      <c r="R874" s="51"/>
      <c r="S874" s="51"/>
      <c r="T874" s="51"/>
      <c r="U874" s="51"/>
      <c r="V874" s="51"/>
      <c r="W874" s="51"/>
      <c r="X874" s="51"/>
      <c r="Y874" s="52" t="s">
        <v>605</v>
      </c>
      <c r="Z874" s="52" t="s">
        <v>872</v>
      </c>
      <c r="AA874" s="52" t="s">
        <v>595</v>
      </c>
      <c r="AB874" s="52" t="s">
        <v>507</v>
      </c>
      <c r="AC874" s="52" t="s">
        <v>508</v>
      </c>
      <c r="AD874" s="51"/>
      <c r="AE874" s="51"/>
      <c r="AF874" s="51"/>
      <c r="AG874" s="51"/>
      <c r="AH874" s="51"/>
      <c r="AI874" s="51"/>
      <c r="AJ874" s="51"/>
      <c r="AK874" s="51"/>
      <c r="AL874" s="51"/>
      <c r="AM874" s="51"/>
      <c r="AN874" s="51"/>
      <c r="AO874" s="51"/>
      <c r="AP874" s="51"/>
      <c r="AQ874" s="51"/>
      <c r="AR874" s="53"/>
    </row>
    <row r="875" spans="1:44" s="54" customFormat="1" ht="12.75" hidden="1">
      <c r="A875" s="29" t="s">
        <v>606</v>
      </c>
      <c r="B875" s="39" t="s">
        <v>607</v>
      </c>
      <c r="C875" s="40">
        <v>0</v>
      </c>
      <c r="D875" s="40">
        <v>0</v>
      </c>
      <c r="E875" s="40">
        <v>0</v>
      </c>
      <c r="F875" s="40">
        <v>0</v>
      </c>
      <c r="G875" s="40">
        <v>0</v>
      </c>
      <c r="H875" s="40">
        <v>0</v>
      </c>
      <c r="I875" s="51"/>
      <c r="J875" s="51"/>
      <c r="K875" s="51"/>
      <c r="L875" s="51"/>
      <c r="M875" s="51"/>
      <c r="N875" s="51"/>
      <c r="O875" s="51"/>
      <c r="P875" s="51"/>
      <c r="Q875" s="51"/>
      <c r="R875" s="51"/>
      <c r="S875" s="51"/>
      <c r="T875" s="51"/>
      <c r="U875" s="51"/>
      <c r="V875" s="51"/>
      <c r="W875" s="51"/>
      <c r="X875" s="51" t="s">
        <v>2298</v>
      </c>
      <c r="Y875" s="52" t="s">
        <v>606</v>
      </c>
      <c r="Z875" s="52" t="s">
        <v>872</v>
      </c>
      <c r="AA875" s="52" t="s">
        <v>512</v>
      </c>
      <c r="AB875" s="52" t="s">
        <v>507</v>
      </c>
      <c r="AC875" s="52" t="s">
        <v>508</v>
      </c>
      <c r="AD875" s="51">
        <f>AD876+AD877+AD878+AD879+AD880+AD881</f>
        <v>0</v>
      </c>
      <c r="AE875" s="51"/>
      <c r="AF875" s="51"/>
      <c r="AG875" s="51"/>
      <c r="AH875" s="51"/>
      <c r="AI875" s="51"/>
      <c r="AJ875" s="51"/>
      <c r="AK875" s="51"/>
      <c r="AL875" s="51"/>
      <c r="AM875" s="51"/>
      <c r="AN875" s="51"/>
      <c r="AO875" s="51"/>
      <c r="AP875" s="51"/>
      <c r="AQ875" s="51"/>
      <c r="AR875" s="53"/>
    </row>
    <row r="876" spans="1:44" s="54" customFormat="1" ht="12.75" hidden="1">
      <c r="A876" s="29" t="s">
        <v>608</v>
      </c>
      <c r="B876" s="41" t="s">
        <v>609</v>
      </c>
      <c r="C876" s="40">
        <v>0</v>
      </c>
      <c r="D876" s="40">
        <v>0</v>
      </c>
      <c r="E876" s="40">
        <v>0</v>
      </c>
      <c r="F876" s="40">
        <v>0</v>
      </c>
      <c r="G876" s="40">
        <v>0</v>
      </c>
      <c r="H876" s="40">
        <v>0</v>
      </c>
      <c r="I876" s="51"/>
      <c r="J876" s="51"/>
      <c r="K876" s="51"/>
      <c r="L876" s="51"/>
      <c r="M876" s="51"/>
      <c r="N876" s="51"/>
      <c r="O876" s="51"/>
      <c r="P876" s="51"/>
      <c r="Q876" s="51"/>
      <c r="R876" s="51"/>
      <c r="S876" s="51"/>
      <c r="T876" s="51"/>
      <c r="U876" s="51"/>
      <c r="V876" s="51"/>
      <c r="W876" s="51"/>
      <c r="X876" s="51" t="s">
        <v>2298</v>
      </c>
      <c r="Y876" s="52" t="s">
        <v>608</v>
      </c>
      <c r="Z876" s="52" t="s">
        <v>872</v>
      </c>
      <c r="AA876" s="52" t="s">
        <v>606</v>
      </c>
      <c r="AB876" s="52" t="s">
        <v>507</v>
      </c>
      <c r="AC876" s="52" t="s">
        <v>508</v>
      </c>
      <c r="AD876" s="51"/>
      <c r="AE876" s="51"/>
      <c r="AF876" s="51"/>
      <c r="AG876" s="51"/>
      <c r="AH876" s="51"/>
      <c r="AI876" s="51"/>
      <c r="AJ876" s="51"/>
      <c r="AK876" s="51"/>
      <c r="AL876" s="51"/>
      <c r="AM876" s="51"/>
      <c r="AN876" s="51"/>
      <c r="AO876" s="51"/>
      <c r="AP876" s="51"/>
      <c r="AQ876" s="51"/>
      <c r="AR876" s="53"/>
    </row>
    <row r="877" spans="1:44" s="54" customFormat="1" ht="12.75" hidden="1">
      <c r="A877" s="29" t="s">
        <v>610</v>
      </c>
      <c r="B877" s="41" t="s">
        <v>611</v>
      </c>
      <c r="C877" s="40">
        <v>0</v>
      </c>
      <c r="D877" s="40">
        <v>0</v>
      </c>
      <c r="E877" s="40">
        <v>0</v>
      </c>
      <c r="F877" s="40">
        <v>0</v>
      </c>
      <c r="G877" s="40">
        <v>0</v>
      </c>
      <c r="H877" s="40">
        <v>0</v>
      </c>
      <c r="I877" s="51"/>
      <c r="J877" s="51"/>
      <c r="K877" s="51"/>
      <c r="L877" s="51"/>
      <c r="M877" s="51"/>
      <c r="N877" s="51"/>
      <c r="O877" s="51"/>
      <c r="P877" s="51"/>
      <c r="Q877" s="51"/>
      <c r="R877" s="51"/>
      <c r="S877" s="51"/>
      <c r="T877" s="51"/>
      <c r="U877" s="51"/>
      <c r="V877" s="51"/>
      <c r="W877" s="51"/>
      <c r="X877" s="51" t="s">
        <v>2298</v>
      </c>
      <c r="Y877" s="52" t="s">
        <v>610</v>
      </c>
      <c r="Z877" s="52" t="s">
        <v>872</v>
      </c>
      <c r="AA877" s="52" t="s">
        <v>606</v>
      </c>
      <c r="AB877" s="52" t="s">
        <v>507</v>
      </c>
      <c r="AC877" s="52" t="s">
        <v>508</v>
      </c>
      <c r="AD877" s="51"/>
      <c r="AE877" s="51"/>
      <c r="AF877" s="51"/>
      <c r="AG877" s="51"/>
      <c r="AH877" s="51"/>
      <c r="AI877" s="51"/>
      <c r="AJ877" s="51"/>
      <c r="AK877" s="51"/>
      <c r="AL877" s="51"/>
      <c r="AM877" s="51"/>
      <c r="AN877" s="51"/>
      <c r="AO877" s="51"/>
      <c r="AP877" s="51"/>
      <c r="AQ877" s="51"/>
      <c r="AR877" s="53"/>
    </row>
    <row r="878" spans="1:44" s="54" customFormat="1" ht="12.75" hidden="1">
      <c r="A878" s="29" t="s">
        <v>612</v>
      </c>
      <c r="B878" s="41" t="s">
        <v>613</v>
      </c>
      <c r="C878" s="40">
        <v>0</v>
      </c>
      <c r="D878" s="40">
        <v>0</v>
      </c>
      <c r="E878" s="40">
        <v>0</v>
      </c>
      <c r="F878" s="40">
        <v>0</v>
      </c>
      <c r="G878" s="40">
        <v>0</v>
      </c>
      <c r="H878" s="40">
        <v>0</v>
      </c>
      <c r="I878" s="51"/>
      <c r="J878" s="51"/>
      <c r="K878" s="51"/>
      <c r="L878" s="51"/>
      <c r="M878" s="51"/>
      <c r="N878" s="51"/>
      <c r="O878" s="51"/>
      <c r="P878" s="51"/>
      <c r="Q878" s="51"/>
      <c r="R878" s="51"/>
      <c r="S878" s="51"/>
      <c r="T878" s="51"/>
      <c r="U878" s="51"/>
      <c r="V878" s="51"/>
      <c r="W878" s="51"/>
      <c r="X878" s="51" t="s">
        <v>2298</v>
      </c>
      <c r="Y878" s="52" t="s">
        <v>612</v>
      </c>
      <c r="Z878" s="52" t="s">
        <v>872</v>
      </c>
      <c r="AA878" s="52" t="s">
        <v>606</v>
      </c>
      <c r="AB878" s="52" t="s">
        <v>507</v>
      </c>
      <c r="AC878" s="52" t="s">
        <v>508</v>
      </c>
      <c r="AD878" s="51"/>
      <c r="AE878" s="51"/>
      <c r="AF878" s="51"/>
      <c r="AG878" s="51"/>
      <c r="AH878" s="51"/>
      <c r="AI878" s="51"/>
      <c r="AJ878" s="51"/>
      <c r="AK878" s="51"/>
      <c r="AL878" s="51"/>
      <c r="AM878" s="51"/>
      <c r="AN878" s="51"/>
      <c r="AO878" s="51"/>
      <c r="AP878" s="51"/>
      <c r="AQ878" s="51"/>
      <c r="AR878" s="53"/>
    </row>
    <row r="879" spans="1:44" s="54" customFormat="1" ht="12.75" hidden="1">
      <c r="A879" s="29" t="s">
        <v>614</v>
      </c>
      <c r="B879" s="41" t="s">
        <v>615</v>
      </c>
      <c r="C879" s="40">
        <v>0</v>
      </c>
      <c r="D879" s="40">
        <v>0</v>
      </c>
      <c r="E879" s="40">
        <v>0</v>
      </c>
      <c r="F879" s="40">
        <v>0</v>
      </c>
      <c r="G879" s="40">
        <v>0</v>
      </c>
      <c r="H879" s="40">
        <v>0</v>
      </c>
      <c r="I879" s="51"/>
      <c r="J879" s="51"/>
      <c r="K879" s="51"/>
      <c r="L879" s="51"/>
      <c r="M879" s="51"/>
      <c r="N879" s="51"/>
      <c r="O879" s="51"/>
      <c r="P879" s="51"/>
      <c r="Q879" s="51"/>
      <c r="R879" s="51"/>
      <c r="S879" s="51"/>
      <c r="T879" s="51"/>
      <c r="U879" s="51"/>
      <c r="V879" s="51"/>
      <c r="W879" s="51"/>
      <c r="X879" s="51" t="s">
        <v>2298</v>
      </c>
      <c r="Y879" s="52" t="s">
        <v>614</v>
      </c>
      <c r="Z879" s="52" t="s">
        <v>872</v>
      </c>
      <c r="AA879" s="52" t="s">
        <v>606</v>
      </c>
      <c r="AB879" s="52" t="s">
        <v>507</v>
      </c>
      <c r="AC879" s="52" t="s">
        <v>508</v>
      </c>
      <c r="AD879" s="51"/>
      <c r="AE879" s="51"/>
      <c r="AF879" s="51"/>
      <c r="AG879" s="51"/>
      <c r="AH879" s="51"/>
      <c r="AI879" s="51"/>
      <c r="AJ879" s="51"/>
      <c r="AK879" s="51"/>
      <c r="AL879" s="51"/>
      <c r="AM879" s="51"/>
      <c r="AN879" s="51"/>
      <c r="AO879" s="51"/>
      <c r="AP879" s="51"/>
      <c r="AQ879" s="51"/>
      <c r="AR879" s="53"/>
    </row>
    <row r="880" spans="1:44" s="54" customFormat="1" ht="12.75" hidden="1">
      <c r="A880" s="29" t="s">
        <v>616</v>
      </c>
      <c r="B880" s="41" t="s">
        <v>617</v>
      </c>
      <c r="C880" s="40">
        <v>0</v>
      </c>
      <c r="D880" s="40">
        <v>0</v>
      </c>
      <c r="E880" s="40">
        <v>0</v>
      </c>
      <c r="F880" s="40">
        <v>0</v>
      </c>
      <c r="G880" s="40">
        <v>0</v>
      </c>
      <c r="H880" s="40">
        <v>0</v>
      </c>
      <c r="I880" s="51"/>
      <c r="J880" s="51"/>
      <c r="K880" s="51"/>
      <c r="L880" s="51"/>
      <c r="M880" s="51"/>
      <c r="N880" s="51"/>
      <c r="O880" s="51"/>
      <c r="P880" s="51"/>
      <c r="Q880" s="51"/>
      <c r="R880" s="51"/>
      <c r="S880" s="51"/>
      <c r="T880" s="51"/>
      <c r="U880" s="51"/>
      <c r="V880" s="51"/>
      <c r="W880" s="51"/>
      <c r="X880" s="51" t="s">
        <v>2298</v>
      </c>
      <c r="Y880" s="52" t="s">
        <v>616</v>
      </c>
      <c r="Z880" s="52" t="s">
        <v>872</v>
      </c>
      <c r="AA880" s="52" t="s">
        <v>606</v>
      </c>
      <c r="AB880" s="52" t="s">
        <v>507</v>
      </c>
      <c r="AC880" s="52" t="s">
        <v>508</v>
      </c>
      <c r="AD880" s="51"/>
      <c r="AE880" s="51"/>
      <c r="AF880" s="51"/>
      <c r="AG880" s="51"/>
      <c r="AH880" s="51"/>
      <c r="AI880" s="51"/>
      <c r="AJ880" s="51"/>
      <c r="AK880" s="51"/>
      <c r="AL880" s="51"/>
      <c r="AM880" s="51"/>
      <c r="AN880" s="51"/>
      <c r="AO880" s="51"/>
      <c r="AP880" s="51"/>
      <c r="AQ880" s="51"/>
      <c r="AR880" s="53"/>
    </row>
    <row r="881" spans="1:44" s="54" customFormat="1" ht="12.75" hidden="1">
      <c r="A881" s="29" t="s">
        <v>618</v>
      </c>
      <c r="B881" s="41" t="s">
        <v>619</v>
      </c>
      <c r="C881" s="40">
        <v>0</v>
      </c>
      <c r="D881" s="40">
        <v>0</v>
      </c>
      <c r="E881" s="40">
        <v>0</v>
      </c>
      <c r="F881" s="40">
        <v>0</v>
      </c>
      <c r="G881" s="40">
        <v>0</v>
      </c>
      <c r="H881" s="40">
        <v>0</v>
      </c>
      <c r="I881" s="51"/>
      <c r="J881" s="51"/>
      <c r="K881" s="51"/>
      <c r="L881" s="51"/>
      <c r="M881" s="51"/>
      <c r="N881" s="51"/>
      <c r="O881" s="51"/>
      <c r="P881" s="51"/>
      <c r="Q881" s="51"/>
      <c r="R881" s="51"/>
      <c r="S881" s="51"/>
      <c r="T881" s="51"/>
      <c r="U881" s="51"/>
      <c r="V881" s="51"/>
      <c r="W881" s="51"/>
      <c r="X881" s="51" t="s">
        <v>2298</v>
      </c>
      <c r="Y881" s="52" t="s">
        <v>618</v>
      </c>
      <c r="Z881" s="52" t="s">
        <v>872</v>
      </c>
      <c r="AA881" s="52" t="s">
        <v>606</v>
      </c>
      <c r="AB881" s="52" t="s">
        <v>507</v>
      </c>
      <c r="AC881" s="52" t="s">
        <v>508</v>
      </c>
      <c r="AD881" s="51"/>
      <c r="AE881" s="51"/>
      <c r="AF881" s="51"/>
      <c r="AG881" s="51"/>
      <c r="AH881" s="51"/>
      <c r="AI881" s="51"/>
      <c r="AJ881" s="51"/>
      <c r="AK881" s="51"/>
      <c r="AL881" s="51"/>
      <c r="AM881" s="51"/>
      <c r="AN881" s="51"/>
      <c r="AO881" s="51"/>
      <c r="AP881" s="51"/>
      <c r="AQ881" s="51"/>
      <c r="AR881" s="53"/>
    </row>
    <row r="882" spans="1:44" s="54" customFormat="1" ht="12.75">
      <c r="A882" s="29" t="s">
        <v>620</v>
      </c>
      <c r="B882" s="39" t="s">
        <v>621</v>
      </c>
      <c r="C882" s="40">
        <v>0</v>
      </c>
      <c r="D882" s="40">
        <v>350</v>
      </c>
      <c r="E882" s="40">
        <v>350</v>
      </c>
      <c r="F882" s="40">
        <v>0</v>
      </c>
      <c r="G882" s="40">
        <v>350</v>
      </c>
      <c r="H882" s="40">
        <v>0</v>
      </c>
      <c r="I882" s="51"/>
      <c r="J882" s="51"/>
      <c r="K882" s="51"/>
      <c r="L882" s="51"/>
      <c r="M882" s="51"/>
      <c r="N882" s="51"/>
      <c r="O882" s="51"/>
      <c r="P882" s="51"/>
      <c r="Q882" s="51"/>
      <c r="R882" s="51"/>
      <c r="S882" s="51"/>
      <c r="T882" s="51"/>
      <c r="U882" s="51"/>
      <c r="V882" s="51"/>
      <c r="W882" s="51"/>
      <c r="X882" s="51"/>
      <c r="Y882" s="52" t="s">
        <v>620</v>
      </c>
      <c r="Z882" s="52" t="s">
        <v>872</v>
      </c>
      <c r="AA882" s="52" t="s">
        <v>512</v>
      </c>
      <c r="AB882" s="52" t="s">
        <v>507</v>
      </c>
      <c r="AC882" s="52" t="s">
        <v>508</v>
      </c>
      <c r="AD882" s="51">
        <f>AD896+AD910+AD911+AD912+AD913+AD914</f>
        <v>0</v>
      </c>
      <c r="AE882" s="51"/>
      <c r="AF882" s="51"/>
      <c r="AG882" s="51"/>
      <c r="AH882" s="51"/>
      <c r="AI882" s="51"/>
      <c r="AJ882" s="51"/>
      <c r="AK882" s="51"/>
      <c r="AL882" s="51"/>
      <c r="AM882" s="51"/>
      <c r="AN882" s="51"/>
      <c r="AO882" s="51"/>
      <c r="AP882" s="51"/>
      <c r="AQ882" s="51"/>
      <c r="AR882" s="53"/>
    </row>
    <row r="883" spans="1:44" s="54" customFormat="1" ht="12.75">
      <c r="A883" s="75" t="s">
        <v>735</v>
      </c>
      <c r="B883" s="76" t="s">
        <v>1261</v>
      </c>
      <c r="C883" s="49">
        <v>0</v>
      </c>
      <c r="D883" s="49">
        <v>350</v>
      </c>
      <c r="E883" s="49">
        <v>350</v>
      </c>
      <c r="F883" s="49">
        <v>0</v>
      </c>
      <c r="G883" s="49">
        <v>350</v>
      </c>
      <c r="H883" s="49">
        <v>0</v>
      </c>
      <c r="I883" s="51"/>
      <c r="J883" s="51"/>
      <c r="K883" s="51"/>
      <c r="L883" s="51"/>
      <c r="M883" s="51"/>
      <c r="N883" s="51"/>
      <c r="O883" s="51"/>
      <c r="P883" s="51"/>
      <c r="Q883" s="51"/>
      <c r="R883" s="51"/>
      <c r="S883" s="51"/>
      <c r="T883" s="51"/>
      <c r="U883" s="51"/>
      <c r="V883" s="51"/>
      <c r="W883" s="51"/>
      <c r="X883" s="51"/>
      <c r="Y883" s="52" t="s">
        <v>620</v>
      </c>
      <c r="Z883" s="52" t="s">
        <v>872</v>
      </c>
      <c r="AA883" s="52" t="s">
        <v>512</v>
      </c>
      <c r="AB883" s="52" t="s">
        <v>507</v>
      </c>
      <c r="AC883" s="52" t="s">
        <v>508</v>
      </c>
      <c r="AD883" s="51">
        <f aca="true" t="shared" si="4" ref="AD883:AD895">AD897+AD911+AD912+AD913+AD914+AD915</f>
        <v>0</v>
      </c>
      <c r="AE883" s="51"/>
      <c r="AF883" s="51"/>
      <c r="AG883" s="51"/>
      <c r="AH883" s="51"/>
      <c r="AI883" s="51"/>
      <c r="AJ883" s="51"/>
      <c r="AK883" s="51"/>
      <c r="AL883" s="51"/>
      <c r="AM883" s="51"/>
      <c r="AN883" s="51"/>
      <c r="AO883" s="51"/>
      <c r="AP883" s="51"/>
      <c r="AQ883" s="51"/>
      <c r="AR883" s="53"/>
    </row>
    <row r="884" spans="1:44" s="54" customFormat="1" ht="12.75">
      <c r="A884" s="75" t="s">
        <v>738</v>
      </c>
      <c r="B884" s="76" t="s">
        <v>1262</v>
      </c>
      <c r="C884" s="49">
        <v>0</v>
      </c>
      <c r="D884" s="49">
        <v>350</v>
      </c>
      <c r="E884" s="49">
        <v>350</v>
      </c>
      <c r="F884" s="49">
        <v>0</v>
      </c>
      <c r="G884" s="49">
        <v>350</v>
      </c>
      <c r="H884" s="49">
        <v>0</v>
      </c>
      <c r="I884" s="51"/>
      <c r="J884" s="51"/>
      <c r="K884" s="51"/>
      <c r="L884" s="51"/>
      <c r="M884" s="51"/>
      <c r="N884" s="51"/>
      <c r="O884" s="51"/>
      <c r="P884" s="51"/>
      <c r="Q884" s="51"/>
      <c r="R884" s="51"/>
      <c r="S884" s="51"/>
      <c r="T884" s="51"/>
      <c r="U884" s="51"/>
      <c r="V884" s="51"/>
      <c r="W884" s="51"/>
      <c r="X884" s="51"/>
      <c r="Y884" s="52" t="s">
        <v>620</v>
      </c>
      <c r="Z884" s="52" t="s">
        <v>872</v>
      </c>
      <c r="AA884" s="52" t="s">
        <v>512</v>
      </c>
      <c r="AB884" s="52" t="s">
        <v>507</v>
      </c>
      <c r="AC884" s="52" t="s">
        <v>508</v>
      </c>
      <c r="AD884" s="51">
        <f t="shared" si="4"/>
        <v>0</v>
      </c>
      <c r="AE884" s="51"/>
      <c r="AF884" s="51"/>
      <c r="AG884" s="51"/>
      <c r="AH884" s="51"/>
      <c r="AI884" s="51"/>
      <c r="AJ884" s="51"/>
      <c r="AK884" s="51"/>
      <c r="AL884" s="51"/>
      <c r="AM884" s="51"/>
      <c r="AN884" s="51"/>
      <c r="AO884" s="51"/>
      <c r="AP884" s="51"/>
      <c r="AQ884" s="51"/>
      <c r="AR884" s="53"/>
    </row>
    <row r="885" spans="1:44" s="54" customFormat="1" ht="12.75">
      <c r="A885" s="75" t="s">
        <v>1280</v>
      </c>
      <c r="B885" s="76" t="s">
        <v>1281</v>
      </c>
      <c r="C885" s="49">
        <v>0</v>
      </c>
      <c r="D885" s="49">
        <v>350</v>
      </c>
      <c r="E885" s="49">
        <v>350</v>
      </c>
      <c r="F885" s="49">
        <v>0</v>
      </c>
      <c r="G885" s="49">
        <v>350</v>
      </c>
      <c r="H885" s="49">
        <v>0</v>
      </c>
      <c r="I885" s="51"/>
      <c r="J885" s="51"/>
      <c r="K885" s="51"/>
      <c r="L885" s="51"/>
      <c r="M885" s="51"/>
      <c r="N885" s="51"/>
      <c r="O885" s="51"/>
      <c r="P885" s="51"/>
      <c r="Q885" s="51"/>
      <c r="R885" s="51"/>
      <c r="S885" s="51"/>
      <c r="T885" s="51"/>
      <c r="U885" s="51"/>
      <c r="V885" s="51"/>
      <c r="W885" s="51"/>
      <c r="X885" s="51"/>
      <c r="Y885" s="52" t="s">
        <v>620</v>
      </c>
      <c r="Z885" s="52" t="s">
        <v>872</v>
      </c>
      <c r="AA885" s="52" t="s">
        <v>512</v>
      </c>
      <c r="AB885" s="52" t="s">
        <v>507</v>
      </c>
      <c r="AC885" s="52" t="s">
        <v>508</v>
      </c>
      <c r="AD885" s="51">
        <f t="shared" si="4"/>
        <v>0</v>
      </c>
      <c r="AE885" s="51"/>
      <c r="AF885" s="51"/>
      <c r="AG885" s="51"/>
      <c r="AH885" s="51"/>
      <c r="AI885" s="51"/>
      <c r="AJ885" s="51"/>
      <c r="AK885" s="51"/>
      <c r="AL885" s="51"/>
      <c r="AM885" s="51"/>
      <c r="AN885" s="51"/>
      <c r="AO885" s="51"/>
      <c r="AP885" s="51"/>
      <c r="AQ885" s="51"/>
      <c r="AR885" s="53"/>
    </row>
    <row r="886" spans="1:44" s="54" customFormat="1" ht="12.75">
      <c r="A886" s="75" t="s">
        <v>1206</v>
      </c>
      <c r="B886" s="76" t="s">
        <v>1207</v>
      </c>
      <c r="C886" s="49">
        <v>0</v>
      </c>
      <c r="D886" s="49">
        <v>278</v>
      </c>
      <c r="E886" s="49">
        <v>278</v>
      </c>
      <c r="F886" s="49">
        <v>0</v>
      </c>
      <c r="G886" s="49">
        <v>278</v>
      </c>
      <c r="H886" s="49">
        <v>0</v>
      </c>
      <c r="I886" s="51"/>
      <c r="J886" s="51"/>
      <c r="K886" s="51"/>
      <c r="L886" s="51"/>
      <c r="M886" s="51"/>
      <c r="N886" s="51"/>
      <c r="O886" s="51"/>
      <c r="P886" s="51"/>
      <c r="Q886" s="51"/>
      <c r="R886" s="51"/>
      <c r="S886" s="51"/>
      <c r="T886" s="51"/>
      <c r="U886" s="51"/>
      <c r="V886" s="51"/>
      <c r="W886" s="51"/>
      <c r="X886" s="51"/>
      <c r="Y886" s="52" t="s">
        <v>620</v>
      </c>
      <c r="Z886" s="52" t="s">
        <v>872</v>
      </c>
      <c r="AA886" s="52" t="s">
        <v>512</v>
      </c>
      <c r="AB886" s="52" t="s">
        <v>507</v>
      </c>
      <c r="AC886" s="52" t="s">
        <v>508</v>
      </c>
      <c r="AD886" s="51">
        <f t="shared" si="4"/>
        <v>0</v>
      </c>
      <c r="AE886" s="51"/>
      <c r="AF886" s="51"/>
      <c r="AG886" s="51"/>
      <c r="AH886" s="51"/>
      <c r="AI886" s="51"/>
      <c r="AJ886" s="51"/>
      <c r="AK886" s="51"/>
      <c r="AL886" s="51"/>
      <c r="AM886" s="51"/>
      <c r="AN886" s="51"/>
      <c r="AO886" s="51"/>
      <c r="AP886" s="51"/>
      <c r="AQ886" s="51"/>
      <c r="AR886" s="53"/>
    </row>
    <row r="887" spans="1:44" s="54" customFormat="1" ht="12.75">
      <c r="A887" s="75" t="s">
        <v>1217</v>
      </c>
      <c r="B887" s="76" t="s">
        <v>1218</v>
      </c>
      <c r="C887" s="49">
        <v>0</v>
      </c>
      <c r="D887" s="49">
        <v>0</v>
      </c>
      <c r="E887" s="49">
        <v>28</v>
      </c>
      <c r="F887" s="49">
        <v>0</v>
      </c>
      <c r="G887" s="49">
        <v>28</v>
      </c>
      <c r="H887" s="49">
        <v>0</v>
      </c>
      <c r="I887" s="51"/>
      <c r="J887" s="51"/>
      <c r="K887" s="51"/>
      <c r="L887" s="51"/>
      <c r="M887" s="51"/>
      <c r="N887" s="51"/>
      <c r="O887" s="51"/>
      <c r="P887" s="51"/>
      <c r="Q887" s="51"/>
      <c r="R887" s="51"/>
      <c r="S887" s="51"/>
      <c r="T887" s="51"/>
      <c r="U887" s="51"/>
      <c r="V887" s="51"/>
      <c r="W887" s="51"/>
      <c r="X887" s="51"/>
      <c r="Y887" s="52" t="s">
        <v>620</v>
      </c>
      <c r="Z887" s="52" t="s">
        <v>872</v>
      </c>
      <c r="AA887" s="52" t="s">
        <v>512</v>
      </c>
      <c r="AB887" s="52" t="s">
        <v>507</v>
      </c>
      <c r="AC887" s="52" t="s">
        <v>508</v>
      </c>
      <c r="AD887" s="51">
        <f t="shared" si="4"/>
        <v>0</v>
      </c>
      <c r="AE887" s="51"/>
      <c r="AF887" s="51"/>
      <c r="AG887" s="51"/>
      <c r="AH887" s="51"/>
      <c r="AI887" s="51"/>
      <c r="AJ887" s="51"/>
      <c r="AK887" s="51"/>
      <c r="AL887" s="51"/>
      <c r="AM887" s="51"/>
      <c r="AN887" s="51"/>
      <c r="AO887" s="51"/>
      <c r="AP887" s="51"/>
      <c r="AQ887" s="51"/>
      <c r="AR887" s="53"/>
    </row>
    <row r="888" spans="1:44" s="54" customFormat="1" ht="12.75">
      <c r="A888" s="75" t="s">
        <v>2025</v>
      </c>
      <c r="B888" s="76" t="s">
        <v>2026</v>
      </c>
      <c r="C888" s="49">
        <v>0</v>
      </c>
      <c r="D888" s="49">
        <v>0</v>
      </c>
      <c r="E888" s="49">
        <v>28</v>
      </c>
      <c r="F888" s="49">
        <v>0</v>
      </c>
      <c r="G888" s="49">
        <v>28</v>
      </c>
      <c r="H888" s="49">
        <v>0</v>
      </c>
      <c r="I888" s="51"/>
      <c r="J888" s="51"/>
      <c r="K888" s="51"/>
      <c r="L888" s="51"/>
      <c r="M888" s="51"/>
      <c r="N888" s="51"/>
      <c r="O888" s="51"/>
      <c r="P888" s="51"/>
      <c r="Q888" s="51"/>
      <c r="R888" s="51"/>
      <c r="S888" s="51"/>
      <c r="T888" s="51"/>
      <c r="U888" s="51"/>
      <c r="V888" s="51"/>
      <c r="W888" s="51"/>
      <c r="X888" s="51"/>
      <c r="Y888" s="52" t="s">
        <v>620</v>
      </c>
      <c r="Z888" s="52" t="s">
        <v>872</v>
      </c>
      <c r="AA888" s="52" t="s">
        <v>512</v>
      </c>
      <c r="AB888" s="52" t="s">
        <v>507</v>
      </c>
      <c r="AC888" s="52" t="s">
        <v>508</v>
      </c>
      <c r="AD888" s="51">
        <f t="shared" si="4"/>
        <v>0</v>
      </c>
      <c r="AE888" s="51"/>
      <c r="AF888" s="51"/>
      <c r="AG888" s="51"/>
      <c r="AH888" s="51"/>
      <c r="AI888" s="51"/>
      <c r="AJ888" s="51"/>
      <c r="AK888" s="51"/>
      <c r="AL888" s="51"/>
      <c r="AM888" s="51"/>
      <c r="AN888" s="51"/>
      <c r="AO888" s="51"/>
      <c r="AP888" s="51"/>
      <c r="AQ888" s="51"/>
      <c r="AR888" s="53"/>
    </row>
    <row r="889" spans="1:44" s="54" customFormat="1" ht="12.75">
      <c r="A889" s="75" t="s">
        <v>2027</v>
      </c>
      <c r="B889" s="76" t="s">
        <v>2028</v>
      </c>
      <c r="C889" s="49">
        <v>0</v>
      </c>
      <c r="D889" s="49">
        <v>0</v>
      </c>
      <c r="E889" s="49">
        <v>250</v>
      </c>
      <c r="F889" s="49">
        <v>0</v>
      </c>
      <c r="G889" s="49">
        <v>250</v>
      </c>
      <c r="H889" s="49">
        <v>0</v>
      </c>
      <c r="I889" s="51"/>
      <c r="J889" s="51"/>
      <c r="K889" s="51"/>
      <c r="L889" s="51"/>
      <c r="M889" s="51"/>
      <c r="N889" s="51"/>
      <c r="O889" s="51"/>
      <c r="P889" s="51"/>
      <c r="Q889" s="51"/>
      <c r="R889" s="51"/>
      <c r="S889" s="51"/>
      <c r="T889" s="51"/>
      <c r="U889" s="51"/>
      <c r="V889" s="51"/>
      <c r="W889" s="51"/>
      <c r="X889" s="51"/>
      <c r="Y889" s="52" t="s">
        <v>620</v>
      </c>
      <c r="Z889" s="52" t="s">
        <v>872</v>
      </c>
      <c r="AA889" s="52" t="s">
        <v>512</v>
      </c>
      <c r="AB889" s="52" t="s">
        <v>507</v>
      </c>
      <c r="AC889" s="52" t="s">
        <v>508</v>
      </c>
      <c r="AD889" s="51">
        <f t="shared" si="4"/>
        <v>0</v>
      </c>
      <c r="AE889" s="51"/>
      <c r="AF889" s="51"/>
      <c r="AG889" s="51"/>
      <c r="AH889" s="51"/>
      <c r="AI889" s="51"/>
      <c r="AJ889" s="51"/>
      <c r="AK889" s="51"/>
      <c r="AL889" s="51"/>
      <c r="AM889" s="51"/>
      <c r="AN889" s="51"/>
      <c r="AO889" s="51"/>
      <c r="AP889" s="51"/>
      <c r="AQ889" s="51"/>
      <c r="AR889" s="53"/>
    </row>
    <row r="890" spans="1:44" s="54" customFormat="1" ht="12.75">
      <c r="A890" s="75" t="s">
        <v>2029</v>
      </c>
      <c r="B890" s="76" t="s">
        <v>2030</v>
      </c>
      <c r="C890" s="49">
        <v>0</v>
      </c>
      <c r="D890" s="49">
        <v>0</v>
      </c>
      <c r="E890" s="49">
        <v>250</v>
      </c>
      <c r="F890" s="49">
        <v>0</v>
      </c>
      <c r="G890" s="49">
        <v>250</v>
      </c>
      <c r="H890" s="49">
        <v>0</v>
      </c>
      <c r="I890" s="51"/>
      <c r="J890" s="51"/>
      <c r="K890" s="51"/>
      <c r="L890" s="51"/>
      <c r="M890" s="51"/>
      <c r="N890" s="51"/>
      <c r="O890" s="51"/>
      <c r="P890" s="51"/>
      <c r="Q890" s="51"/>
      <c r="R890" s="51"/>
      <c r="S890" s="51"/>
      <c r="T890" s="51"/>
      <c r="U890" s="51"/>
      <c r="V890" s="51"/>
      <c r="W890" s="51"/>
      <c r="X890" s="51"/>
      <c r="Y890" s="52" t="s">
        <v>620</v>
      </c>
      <c r="Z890" s="52" t="s">
        <v>872</v>
      </c>
      <c r="AA890" s="52" t="s">
        <v>512</v>
      </c>
      <c r="AB890" s="52" t="s">
        <v>507</v>
      </c>
      <c r="AC890" s="52" t="s">
        <v>508</v>
      </c>
      <c r="AD890" s="51">
        <f t="shared" si="4"/>
        <v>0</v>
      </c>
      <c r="AE890" s="51"/>
      <c r="AF890" s="51"/>
      <c r="AG890" s="51"/>
      <c r="AH890" s="51"/>
      <c r="AI890" s="51"/>
      <c r="AJ890" s="51"/>
      <c r="AK890" s="51"/>
      <c r="AL890" s="51"/>
      <c r="AM890" s="51"/>
      <c r="AN890" s="51"/>
      <c r="AO890" s="51"/>
      <c r="AP890" s="51"/>
      <c r="AQ890" s="51"/>
      <c r="AR890" s="53"/>
    </row>
    <row r="891" spans="1:44" s="54" customFormat="1" ht="25.5">
      <c r="A891" s="75" t="s">
        <v>2031</v>
      </c>
      <c r="B891" s="76" t="s">
        <v>2032</v>
      </c>
      <c r="C891" s="49">
        <v>0</v>
      </c>
      <c r="D891" s="49">
        <v>72</v>
      </c>
      <c r="E891" s="49">
        <v>72</v>
      </c>
      <c r="F891" s="49">
        <v>0</v>
      </c>
      <c r="G891" s="49">
        <v>72</v>
      </c>
      <c r="H891" s="49">
        <v>0</v>
      </c>
      <c r="I891" s="51"/>
      <c r="J891" s="51"/>
      <c r="K891" s="51"/>
      <c r="L891" s="51"/>
      <c r="M891" s="51"/>
      <c r="N891" s="51"/>
      <c r="O891" s="51"/>
      <c r="P891" s="51"/>
      <c r="Q891" s="51"/>
      <c r="R891" s="51"/>
      <c r="S891" s="51"/>
      <c r="T891" s="51"/>
      <c r="U891" s="51"/>
      <c r="V891" s="51"/>
      <c r="W891" s="51"/>
      <c r="X891" s="51"/>
      <c r="Y891" s="52" t="s">
        <v>620</v>
      </c>
      <c r="Z891" s="52" t="s">
        <v>872</v>
      </c>
      <c r="AA891" s="52" t="s">
        <v>512</v>
      </c>
      <c r="AB891" s="52" t="s">
        <v>507</v>
      </c>
      <c r="AC891" s="52" t="s">
        <v>508</v>
      </c>
      <c r="AD891" s="51">
        <f t="shared" si="4"/>
        <v>0</v>
      </c>
      <c r="AE891" s="51"/>
      <c r="AF891" s="51"/>
      <c r="AG891" s="51"/>
      <c r="AH891" s="51"/>
      <c r="AI891" s="51"/>
      <c r="AJ891" s="51"/>
      <c r="AK891" s="51"/>
      <c r="AL891" s="51"/>
      <c r="AM891" s="51"/>
      <c r="AN891" s="51"/>
      <c r="AO891" s="51"/>
      <c r="AP891" s="51"/>
      <c r="AQ891" s="51"/>
      <c r="AR891" s="53"/>
    </row>
    <row r="892" spans="1:44" s="54" customFormat="1" ht="25.5">
      <c r="A892" s="75" t="s">
        <v>2043</v>
      </c>
      <c r="B892" s="76" t="s">
        <v>2044</v>
      </c>
      <c r="C892" s="49">
        <v>0</v>
      </c>
      <c r="D892" s="49">
        <v>0</v>
      </c>
      <c r="E892" s="49">
        <v>22</v>
      </c>
      <c r="F892" s="49">
        <v>0</v>
      </c>
      <c r="G892" s="49">
        <v>22</v>
      </c>
      <c r="H892" s="49">
        <v>0</v>
      </c>
      <c r="I892" s="51"/>
      <c r="J892" s="51"/>
      <c r="K892" s="51"/>
      <c r="L892" s="51"/>
      <c r="M892" s="51"/>
      <c r="N892" s="51"/>
      <c r="O892" s="51"/>
      <c r="P892" s="51"/>
      <c r="Q892" s="51"/>
      <c r="R892" s="51"/>
      <c r="S892" s="51"/>
      <c r="T892" s="51"/>
      <c r="U892" s="51"/>
      <c r="V892" s="51"/>
      <c r="W892" s="51"/>
      <c r="X892" s="51"/>
      <c r="Y892" s="52" t="s">
        <v>620</v>
      </c>
      <c r="Z892" s="52" t="s">
        <v>872</v>
      </c>
      <c r="AA892" s="52" t="s">
        <v>512</v>
      </c>
      <c r="AB892" s="52" t="s">
        <v>507</v>
      </c>
      <c r="AC892" s="52" t="s">
        <v>508</v>
      </c>
      <c r="AD892" s="51">
        <f t="shared" si="4"/>
        <v>0</v>
      </c>
      <c r="AE892" s="51"/>
      <c r="AF892" s="51"/>
      <c r="AG892" s="51"/>
      <c r="AH892" s="51"/>
      <c r="AI892" s="51"/>
      <c r="AJ892" s="51"/>
      <c r="AK892" s="51"/>
      <c r="AL892" s="51"/>
      <c r="AM892" s="51"/>
      <c r="AN892" s="51"/>
      <c r="AO892" s="51"/>
      <c r="AP892" s="51"/>
      <c r="AQ892" s="51"/>
      <c r="AR892" s="53"/>
    </row>
    <row r="893" spans="1:44" s="54" customFormat="1" ht="12.75">
      <c r="A893" s="75" t="s">
        <v>2045</v>
      </c>
      <c r="B893" s="76" t="s">
        <v>2046</v>
      </c>
      <c r="C893" s="49">
        <v>0</v>
      </c>
      <c r="D893" s="49">
        <v>0</v>
      </c>
      <c r="E893" s="49">
        <v>22</v>
      </c>
      <c r="F893" s="49">
        <v>0</v>
      </c>
      <c r="G893" s="49">
        <v>22</v>
      </c>
      <c r="H893" s="49">
        <v>0</v>
      </c>
      <c r="I893" s="51"/>
      <c r="J893" s="51"/>
      <c r="K893" s="51"/>
      <c r="L893" s="51"/>
      <c r="M893" s="51"/>
      <c r="N893" s="51"/>
      <c r="O893" s="51"/>
      <c r="P893" s="51"/>
      <c r="Q893" s="51"/>
      <c r="R893" s="51"/>
      <c r="S893" s="51"/>
      <c r="T893" s="51"/>
      <c r="U893" s="51"/>
      <c r="V893" s="51"/>
      <c r="W893" s="51"/>
      <c r="X893" s="51"/>
      <c r="Y893" s="52" t="s">
        <v>620</v>
      </c>
      <c r="Z893" s="52" t="s">
        <v>872</v>
      </c>
      <c r="AA893" s="52" t="s">
        <v>512</v>
      </c>
      <c r="AB893" s="52" t="s">
        <v>507</v>
      </c>
      <c r="AC893" s="52" t="s">
        <v>508</v>
      </c>
      <c r="AD893" s="51">
        <f t="shared" si="4"/>
        <v>0</v>
      </c>
      <c r="AE893" s="51"/>
      <c r="AF893" s="51"/>
      <c r="AG893" s="51"/>
      <c r="AH893" s="51"/>
      <c r="AI893" s="51"/>
      <c r="AJ893" s="51"/>
      <c r="AK893" s="51"/>
      <c r="AL893" s="51"/>
      <c r="AM893" s="51"/>
      <c r="AN893" s="51"/>
      <c r="AO893" s="51"/>
      <c r="AP893" s="51"/>
      <c r="AQ893" s="51"/>
      <c r="AR893" s="53"/>
    </row>
    <row r="894" spans="1:44" s="54" customFormat="1" ht="12.75">
      <c r="A894" s="75" t="s">
        <v>2047</v>
      </c>
      <c r="B894" s="76" t="s">
        <v>2048</v>
      </c>
      <c r="C894" s="49">
        <v>0</v>
      </c>
      <c r="D894" s="49">
        <v>0</v>
      </c>
      <c r="E894" s="49">
        <v>13</v>
      </c>
      <c r="F894" s="49">
        <v>0</v>
      </c>
      <c r="G894" s="49">
        <v>13</v>
      </c>
      <c r="H894" s="49">
        <v>0</v>
      </c>
      <c r="I894" s="51"/>
      <c r="J894" s="51"/>
      <c r="K894" s="51"/>
      <c r="L894" s="51"/>
      <c r="M894" s="51"/>
      <c r="N894" s="51"/>
      <c r="O894" s="51"/>
      <c r="P894" s="51"/>
      <c r="Q894" s="51"/>
      <c r="R894" s="51"/>
      <c r="S894" s="51"/>
      <c r="T894" s="51"/>
      <c r="U894" s="51"/>
      <c r="V894" s="51"/>
      <c r="W894" s="51"/>
      <c r="X894" s="51"/>
      <c r="Y894" s="52" t="s">
        <v>620</v>
      </c>
      <c r="Z894" s="52" t="s">
        <v>872</v>
      </c>
      <c r="AA894" s="52" t="s">
        <v>512</v>
      </c>
      <c r="AB894" s="52" t="s">
        <v>507</v>
      </c>
      <c r="AC894" s="52" t="s">
        <v>508</v>
      </c>
      <c r="AD894" s="51">
        <f t="shared" si="4"/>
        <v>0</v>
      </c>
      <c r="AE894" s="51"/>
      <c r="AF894" s="51"/>
      <c r="AG894" s="51"/>
      <c r="AH894" s="51"/>
      <c r="AI894" s="51"/>
      <c r="AJ894" s="51"/>
      <c r="AK894" s="51"/>
      <c r="AL894" s="51"/>
      <c r="AM894" s="51"/>
      <c r="AN894" s="51"/>
      <c r="AO894" s="51"/>
      <c r="AP894" s="51"/>
      <c r="AQ894" s="51"/>
      <c r="AR894" s="53"/>
    </row>
    <row r="895" spans="1:44" s="54" customFormat="1" ht="12.75">
      <c r="A895" s="75" t="s">
        <v>2056</v>
      </c>
      <c r="B895" s="76" t="s">
        <v>2057</v>
      </c>
      <c r="C895" s="49">
        <v>0</v>
      </c>
      <c r="D895" s="49">
        <v>0</v>
      </c>
      <c r="E895" s="49">
        <v>37</v>
      </c>
      <c r="F895" s="49">
        <v>0</v>
      </c>
      <c r="G895" s="49">
        <v>37</v>
      </c>
      <c r="H895" s="49">
        <v>0</v>
      </c>
      <c r="I895" s="51"/>
      <c r="J895" s="51"/>
      <c r="K895" s="51"/>
      <c r="L895" s="51"/>
      <c r="M895" s="51"/>
      <c r="N895" s="51"/>
      <c r="O895" s="51"/>
      <c r="P895" s="51"/>
      <c r="Q895" s="51"/>
      <c r="R895" s="51"/>
      <c r="S895" s="51"/>
      <c r="T895" s="51"/>
      <c r="U895" s="51"/>
      <c r="V895" s="51"/>
      <c r="W895" s="51"/>
      <c r="X895" s="51"/>
      <c r="Y895" s="52" t="s">
        <v>620</v>
      </c>
      <c r="Z895" s="52" t="s">
        <v>872</v>
      </c>
      <c r="AA895" s="52" t="s">
        <v>512</v>
      </c>
      <c r="AB895" s="52" t="s">
        <v>507</v>
      </c>
      <c r="AC895" s="52" t="s">
        <v>508</v>
      </c>
      <c r="AD895" s="51">
        <f t="shared" si="4"/>
        <v>0</v>
      </c>
      <c r="AE895" s="51"/>
      <c r="AF895" s="51"/>
      <c r="AG895" s="51"/>
      <c r="AH895" s="51"/>
      <c r="AI895" s="51"/>
      <c r="AJ895" s="51"/>
      <c r="AK895" s="51"/>
      <c r="AL895" s="51"/>
      <c r="AM895" s="51"/>
      <c r="AN895" s="51"/>
      <c r="AO895" s="51"/>
      <c r="AP895" s="51"/>
      <c r="AQ895" s="51"/>
      <c r="AR895" s="53"/>
    </row>
    <row r="896" spans="1:44" s="54" customFormat="1" ht="12.75">
      <c r="A896" s="29" t="s">
        <v>622</v>
      </c>
      <c r="B896" s="41" t="s">
        <v>623</v>
      </c>
      <c r="C896" s="40">
        <v>0</v>
      </c>
      <c r="D896" s="40">
        <v>350</v>
      </c>
      <c r="E896" s="40">
        <v>350</v>
      </c>
      <c r="F896" s="40">
        <v>0</v>
      </c>
      <c r="G896" s="40">
        <v>350</v>
      </c>
      <c r="H896" s="40">
        <v>0</v>
      </c>
      <c r="I896" s="51"/>
      <c r="J896" s="51"/>
      <c r="K896" s="51"/>
      <c r="L896" s="51"/>
      <c r="M896" s="51"/>
      <c r="N896" s="51"/>
      <c r="O896" s="51"/>
      <c r="P896" s="51"/>
      <c r="Q896" s="51"/>
      <c r="R896" s="51"/>
      <c r="S896" s="51"/>
      <c r="T896" s="51"/>
      <c r="U896" s="51"/>
      <c r="V896" s="51"/>
      <c r="W896" s="51"/>
      <c r="X896" s="51"/>
      <c r="Y896" s="52" t="s">
        <v>622</v>
      </c>
      <c r="Z896" s="52" t="s">
        <v>872</v>
      </c>
      <c r="AA896" s="52" t="s">
        <v>620</v>
      </c>
      <c r="AB896" s="52" t="s">
        <v>507</v>
      </c>
      <c r="AC896" s="52" t="s">
        <v>508</v>
      </c>
      <c r="AD896" s="51"/>
      <c r="AE896" s="51"/>
      <c r="AF896" s="51"/>
      <c r="AG896" s="51"/>
      <c r="AH896" s="51"/>
      <c r="AI896" s="51"/>
      <c r="AJ896" s="51"/>
      <c r="AK896" s="51"/>
      <c r="AL896" s="51"/>
      <c r="AM896" s="51"/>
      <c r="AN896" s="51"/>
      <c r="AO896" s="51"/>
      <c r="AP896" s="51"/>
      <c r="AQ896" s="51"/>
      <c r="AR896" s="53"/>
    </row>
    <row r="897" spans="1:44" s="54" customFormat="1" ht="12.75">
      <c r="A897" s="75" t="s">
        <v>735</v>
      </c>
      <c r="B897" s="74" t="s">
        <v>1261</v>
      </c>
      <c r="C897" s="49">
        <v>0</v>
      </c>
      <c r="D897" s="49">
        <v>350</v>
      </c>
      <c r="E897" s="49">
        <v>350</v>
      </c>
      <c r="F897" s="49">
        <v>0</v>
      </c>
      <c r="G897" s="49">
        <v>350</v>
      </c>
      <c r="H897" s="49">
        <v>0</v>
      </c>
      <c r="I897" s="51"/>
      <c r="J897" s="51"/>
      <c r="K897" s="51"/>
      <c r="L897" s="51"/>
      <c r="M897" s="51"/>
      <c r="N897" s="51"/>
      <c r="O897" s="51"/>
      <c r="P897" s="51"/>
      <c r="Q897" s="51"/>
      <c r="R897" s="51"/>
      <c r="S897" s="51"/>
      <c r="T897" s="51"/>
      <c r="U897" s="51"/>
      <c r="V897" s="51"/>
      <c r="W897" s="51"/>
      <c r="X897" s="51"/>
      <c r="Y897" s="52" t="s">
        <v>622</v>
      </c>
      <c r="Z897" s="52" t="s">
        <v>872</v>
      </c>
      <c r="AA897" s="52" t="s">
        <v>620</v>
      </c>
      <c r="AB897" s="52" t="s">
        <v>507</v>
      </c>
      <c r="AC897" s="52" t="s">
        <v>508</v>
      </c>
      <c r="AD897" s="51"/>
      <c r="AE897" s="51"/>
      <c r="AF897" s="51"/>
      <c r="AG897" s="51"/>
      <c r="AH897" s="51"/>
      <c r="AI897" s="51"/>
      <c r="AJ897" s="51"/>
      <c r="AK897" s="51"/>
      <c r="AL897" s="51"/>
      <c r="AM897" s="51"/>
      <c r="AN897" s="51"/>
      <c r="AO897" s="51"/>
      <c r="AP897" s="51"/>
      <c r="AQ897" s="51"/>
      <c r="AR897" s="53"/>
    </row>
    <row r="898" spans="1:44" s="54" customFormat="1" ht="12.75">
      <c r="A898" s="75" t="s">
        <v>738</v>
      </c>
      <c r="B898" s="74" t="s">
        <v>1262</v>
      </c>
      <c r="C898" s="49">
        <v>0</v>
      </c>
      <c r="D898" s="49">
        <v>350</v>
      </c>
      <c r="E898" s="49">
        <v>350</v>
      </c>
      <c r="F898" s="49">
        <v>0</v>
      </c>
      <c r="G898" s="49">
        <v>350</v>
      </c>
      <c r="H898" s="49">
        <v>0</v>
      </c>
      <c r="I898" s="51"/>
      <c r="J898" s="51"/>
      <c r="K898" s="51"/>
      <c r="L898" s="51"/>
      <c r="M898" s="51"/>
      <c r="N898" s="51"/>
      <c r="O898" s="51"/>
      <c r="P898" s="51"/>
      <c r="Q898" s="51"/>
      <c r="R898" s="51"/>
      <c r="S898" s="51"/>
      <c r="T898" s="51"/>
      <c r="U898" s="51"/>
      <c r="V898" s="51"/>
      <c r="W898" s="51"/>
      <c r="X898" s="51"/>
      <c r="Y898" s="52" t="s">
        <v>622</v>
      </c>
      <c r="Z898" s="52" t="s">
        <v>872</v>
      </c>
      <c r="AA898" s="52" t="s">
        <v>620</v>
      </c>
      <c r="AB898" s="52" t="s">
        <v>507</v>
      </c>
      <c r="AC898" s="52" t="s">
        <v>508</v>
      </c>
      <c r="AD898" s="51"/>
      <c r="AE898" s="51"/>
      <c r="AF898" s="51"/>
      <c r="AG898" s="51"/>
      <c r="AH898" s="51"/>
      <c r="AI898" s="51"/>
      <c r="AJ898" s="51"/>
      <c r="AK898" s="51"/>
      <c r="AL898" s="51"/>
      <c r="AM898" s="51"/>
      <c r="AN898" s="51"/>
      <c r="AO898" s="51"/>
      <c r="AP898" s="51"/>
      <c r="AQ898" s="51"/>
      <c r="AR898" s="53"/>
    </row>
    <row r="899" spans="1:44" s="54" customFormat="1" ht="12.75">
      <c r="A899" s="75" t="s">
        <v>1280</v>
      </c>
      <c r="B899" s="74" t="s">
        <v>1281</v>
      </c>
      <c r="C899" s="49">
        <v>0</v>
      </c>
      <c r="D899" s="49">
        <v>350</v>
      </c>
      <c r="E899" s="49">
        <v>350</v>
      </c>
      <c r="F899" s="49">
        <v>0</v>
      </c>
      <c r="G899" s="49">
        <v>350</v>
      </c>
      <c r="H899" s="49">
        <v>0</v>
      </c>
      <c r="I899" s="51"/>
      <c r="J899" s="51"/>
      <c r="K899" s="51"/>
      <c r="L899" s="51"/>
      <c r="M899" s="51"/>
      <c r="N899" s="51"/>
      <c r="O899" s="51"/>
      <c r="P899" s="51"/>
      <c r="Q899" s="51"/>
      <c r="R899" s="51"/>
      <c r="S899" s="51"/>
      <c r="T899" s="51"/>
      <c r="U899" s="51"/>
      <c r="V899" s="51"/>
      <c r="W899" s="51"/>
      <c r="X899" s="51"/>
      <c r="Y899" s="52" t="s">
        <v>622</v>
      </c>
      <c r="Z899" s="52" t="s">
        <v>872</v>
      </c>
      <c r="AA899" s="52" t="s">
        <v>620</v>
      </c>
      <c r="AB899" s="52" t="s">
        <v>507</v>
      </c>
      <c r="AC899" s="52" t="s">
        <v>508</v>
      </c>
      <c r="AD899" s="51"/>
      <c r="AE899" s="51"/>
      <c r="AF899" s="51"/>
      <c r="AG899" s="51"/>
      <c r="AH899" s="51"/>
      <c r="AI899" s="51"/>
      <c r="AJ899" s="51"/>
      <c r="AK899" s="51"/>
      <c r="AL899" s="51"/>
      <c r="AM899" s="51"/>
      <c r="AN899" s="51"/>
      <c r="AO899" s="51"/>
      <c r="AP899" s="51"/>
      <c r="AQ899" s="51"/>
      <c r="AR899" s="53"/>
    </row>
    <row r="900" spans="1:44" s="54" customFormat="1" ht="12.75">
      <c r="A900" s="75" t="s">
        <v>1206</v>
      </c>
      <c r="B900" s="74" t="s">
        <v>1207</v>
      </c>
      <c r="C900" s="49">
        <v>0</v>
      </c>
      <c r="D900" s="49">
        <v>278</v>
      </c>
      <c r="E900" s="49">
        <v>278</v>
      </c>
      <c r="F900" s="49">
        <v>0</v>
      </c>
      <c r="G900" s="49">
        <v>278</v>
      </c>
      <c r="H900" s="49">
        <v>0</v>
      </c>
      <c r="I900" s="51"/>
      <c r="J900" s="51"/>
      <c r="K900" s="51"/>
      <c r="L900" s="51"/>
      <c r="M900" s="51"/>
      <c r="N900" s="51"/>
      <c r="O900" s="51"/>
      <c r="P900" s="51"/>
      <c r="Q900" s="51"/>
      <c r="R900" s="51"/>
      <c r="S900" s="51"/>
      <c r="T900" s="51"/>
      <c r="U900" s="51"/>
      <c r="V900" s="51"/>
      <c r="W900" s="51"/>
      <c r="X900" s="51"/>
      <c r="Y900" s="52" t="s">
        <v>622</v>
      </c>
      <c r="Z900" s="52" t="s">
        <v>872</v>
      </c>
      <c r="AA900" s="52" t="s">
        <v>620</v>
      </c>
      <c r="AB900" s="52" t="s">
        <v>507</v>
      </c>
      <c r="AC900" s="52" t="s">
        <v>508</v>
      </c>
      <c r="AD900" s="51"/>
      <c r="AE900" s="51"/>
      <c r="AF900" s="51"/>
      <c r="AG900" s="51"/>
      <c r="AH900" s="51"/>
      <c r="AI900" s="51"/>
      <c r="AJ900" s="51"/>
      <c r="AK900" s="51"/>
      <c r="AL900" s="51"/>
      <c r="AM900" s="51"/>
      <c r="AN900" s="51"/>
      <c r="AO900" s="51"/>
      <c r="AP900" s="51"/>
      <c r="AQ900" s="51"/>
      <c r="AR900" s="53"/>
    </row>
    <row r="901" spans="1:44" s="54" customFormat="1" ht="12.75">
      <c r="A901" s="75" t="s">
        <v>1217</v>
      </c>
      <c r="B901" s="74" t="s">
        <v>1218</v>
      </c>
      <c r="C901" s="49">
        <v>0</v>
      </c>
      <c r="D901" s="49">
        <v>0</v>
      </c>
      <c r="E901" s="49">
        <v>28</v>
      </c>
      <c r="F901" s="49">
        <v>0</v>
      </c>
      <c r="G901" s="49">
        <v>28</v>
      </c>
      <c r="H901" s="49">
        <v>0</v>
      </c>
      <c r="I901" s="51"/>
      <c r="J901" s="51"/>
      <c r="K901" s="51"/>
      <c r="L901" s="51"/>
      <c r="M901" s="51"/>
      <c r="N901" s="51"/>
      <c r="O901" s="51"/>
      <c r="P901" s="51"/>
      <c r="Q901" s="51"/>
      <c r="R901" s="51"/>
      <c r="S901" s="51"/>
      <c r="T901" s="51"/>
      <c r="U901" s="51"/>
      <c r="V901" s="51"/>
      <c r="W901" s="51"/>
      <c r="X901" s="51"/>
      <c r="Y901" s="52" t="s">
        <v>622</v>
      </c>
      <c r="Z901" s="52" t="s">
        <v>872</v>
      </c>
      <c r="AA901" s="52" t="s">
        <v>620</v>
      </c>
      <c r="AB901" s="52" t="s">
        <v>507</v>
      </c>
      <c r="AC901" s="52" t="s">
        <v>508</v>
      </c>
      <c r="AD901" s="51"/>
      <c r="AE901" s="51"/>
      <c r="AF901" s="51"/>
      <c r="AG901" s="51"/>
      <c r="AH901" s="51"/>
      <c r="AI901" s="51"/>
      <c r="AJ901" s="51"/>
      <c r="AK901" s="51"/>
      <c r="AL901" s="51"/>
      <c r="AM901" s="51"/>
      <c r="AN901" s="51"/>
      <c r="AO901" s="51"/>
      <c r="AP901" s="51"/>
      <c r="AQ901" s="51"/>
      <c r="AR901" s="53"/>
    </row>
    <row r="902" spans="1:44" s="54" customFormat="1" ht="12.75">
      <c r="A902" s="75" t="s">
        <v>2025</v>
      </c>
      <c r="B902" s="74" t="s">
        <v>2026</v>
      </c>
      <c r="C902" s="49">
        <v>0</v>
      </c>
      <c r="D902" s="49">
        <v>0</v>
      </c>
      <c r="E902" s="49">
        <v>28</v>
      </c>
      <c r="F902" s="49">
        <v>0</v>
      </c>
      <c r="G902" s="49">
        <v>28</v>
      </c>
      <c r="H902" s="49">
        <v>0</v>
      </c>
      <c r="I902" s="51"/>
      <c r="J902" s="51"/>
      <c r="K902" s="51"/>
      <c r="L902" s="51"/>
      <c r="M902" s="51"/>
      <c r="N902" s="51"/>
      <c r="O902" s="51"/>
      <c r="P902" s="51"/>
      <c r="Q902" s="51"/>
      <c r="R902" s="51"/>
      <c r="S902" s="51"/>
      <c r="T902" s="51"/>
      <c r="U902" s="51"/>
      <c r="V902" s="51"/>
      <c r="W902" s="51"/>
      <c r="X902" s="51"/>
      <c r="Y902" s="52" t="s">
        <v>622</v>
      </c>
      <c r="Z902" s="52" t="s">
        <v>872</v>
      </c>
      <c r="AA902" s="52" t="s">
        <v>620</v>
      </c>
      <c r="AB902" s="52" t="s">
        <v>507</v>
      </c>
      <c r="AC902" s="52" t="s">
        <v>508</v>
      </c>
      <c r="AD902" s="51"/>
      <c r="AE902" s="51"/>
      <c r="AF902" s="51"/>
      <c r="AG902" s="51"/>
      <c r="AH902" s="51"/>
      <c r="AI902" s="51"/>
      <c r="AJ902" s="51"/>
      <c r="AK902" s="51"/>
      <c r="AL902" s="51"/>
      <c r="AM902" s="51"/>
      <c r="AN902" s="51"/>
      <c r="AO902" s="51"/>
      <c r="AP902" s="51"/>
      <c r="AQ902" s="51"/>
      <c r="AR902" s="53"/>
    </row>
    <row r="903" spans="1:44" s="54" customFormat="1" ht="12.75">
      <c r="A903" s="75" t="s">
        <v>2027</v>
      </c>
      <c r="B903" s="74" t="s">
        <v>2028</v>
      </c>
      <c r="C903" s="49">
        <v>0</v>
      </c>
      <c r="D903" s="49">
        <v>0</v>
      </c>
      <c r="E903" s="49">
        <v>250</v>
      </c>
      <c r="F903" s="49">
        <v>0</v>
      </c>
      <c r="G903" s="49">
        <v>250</v>
      </c>
      <c r="H903" s="49">
        <v>0</v>
      </c>
      <c r="I903" s="51"/>
      <c r="J903" s="51"/>
      <c r="K903" s="51"/>
      <c r="L903" s="51"/>
      <c r="M903" s="51"/>
      <c r="N903" s="51"/>
      <c r="O903" s="51"/>
      <c r="P903" s="51"/>
      <c r="Q903" s="51"/>
      <c r="R903" s="51"/>
      <c r="S903" s="51"/>
      <c r="T903" s="51"/>
      <c r="U903" s="51"/>
      <c r="V903" s="51"/>
      <c r="W903" s="51"/>
      <c r="X903" s="51"/>
      <c r="Y903" s="52" t="s">
        <v>622</v>
      </c>
      <c r="Z903" s="52" t="s">
        <v>872</v>
      </c>
      <c r="AA903" s="52" t="s">
        <v>620</v>
      </c>
      <c r="AB903" s="52" t="s">
        <v>507</v>
      </c>
      <c r="AC903" s="52" t="s">
        <v>508</v>
      </c>
      <c r="AD903" s="51"/>
      <c r="AE903" s="51"/>
      <c r="AF903" s="51"/>
      <c r="AG903" s="51"/>
      <c r="AH903" s="51"/>
      <c r="AI903" s="51"/>
      <c r="AJ903" s="51"/>
      <c r="AK903" s="51"/>
      <c r="AL903" s="51"/>
      <c r="AM903" s="51"/>
      <c r="AN903" s="51"/>
      <c r="AO903" s="51"/>
      <c r="AP903" s="51"/>
      <c r="AQ903" s="51"/>
      <c r="AR903" s="53"/>
    </row>
    <row r="904" spans="1:44" s="54" customFormat="1" ht="12.75">
      <c r="A904" s="75" t="s">
        <v>2029</v>
      </c>
      <c r="B904" s="74" t="s">
        <v>2030</v>
      </c>
      <c r="C904" s="49">
        <v>0</v>
      </c>
      <c r="D904" s="49">
        <v>0</v>
      </c>
      <c r="E904" s="49">
        <v>250</v>
      </c>
      <c r="F904" s="49">
        <v>0</v>
      </c>
      <c r="G904" s="49">
        <v>250</v>
      </c>
      <c r="H904" s="49">
        <v>0</v>
      </c>
      <c r="I904" s="51"/>
      <c r="J904" s="51"/>
      <c r="K904" s="51"/>
      <c r="L904" s="51"/>
      <c r="M904" s="51"/>
      <c r="N904" s="51"/>
      <c r="O904" s="51"/>
      <c r="P904" s="51"/>
      <c r="Q904" s="51"/>
      <c r="R904" s="51"/>
      <c r="S904" s="51"/>
      <c r="T904" s="51"/>
      <c r="U904" s="51"/>
      <c r="V904" s="51"/>
      <c r="W904" s="51"/>
      <c r="X904" s="51"/>
      <c r="Y904" s="52" t="s">
        <v>622</v>
      </c>
      <c r="Z904" s="52" t="s">
        <v>872</v>
      </c>
      <c r="AA904" s="52" t="s">
        <v>620</v>
      </c>
      <c r="AB904" s="52" t="s">
        <v>507</v>
      </c>
      <c r="AC904" s="52" t="s">
        <v>508</v>
      </c>
      <c r="AD904" s="51"/>
      <c r="AE904" s="51"/>
      <c r="AF904" s="51"/>
      <c r="AG904" s="51"/>
      <c r="AH904" s="51"/>
      <c r="AI904" s="51"/>
      <c r="AJ904" s="51"/>
      <c r="AK904" s="51"/>
      <c r="AL904" s="51"/>
      <c r="AM904" s="51"/>
      <c r="AN904" s="51"/>
      <c r="AO904" s="51"/>
      <c r="AP904" s="51"/>
      <c r="AQ904" s="51"/>
      <c r="AR904" s="53"/>
    </row>
    <row r="905" spans="1:44" s="54" customFormat="1" ht="25.5">
      <c r="A905" s="75" t="s">
        <v>2031</v>
      </c>
      <c r="B905" s="74" t="s">
        <v>2032</v>
      </c>
      <c r="C905" s="49">
        <v>0</v>
      </c>
      <c r="D905" s="49">
        <v>72</v>
      </c>
      <c r="E905" s="49">
        <v>72</v>
      </c>
      <c r="F905" s="49">
        <v>0</v>
      </c>
      <c r="G905" s="49">
        <v>72</v>
      </c>
      <c r="H905" s="49">
        <v>0</v>
      </c>
      <c r="I905" s="51"/>
      <c r="J905" s="51"/>
      <c r="K905" s="51"/>
      <c r="L905" s="51"/>
      <c r="M905" s="51"/>
      <c r="N905" s="51"/>
      <c r="O905" s="51"/>
      <c r="P905" s="51"/>
      <c r="Q905" s="51"/>
      <c r="R905" s="51"/>
      <c r="S905" s="51"/>
      <c r="T905" s="51"/>
      <c r="U905" s="51"/>
      <c r="V905" s="51"/>
      <c r="W905" s="51"/>
      <c r="X905" s="51"/>
      <c r="Y905" s="52" t="s">
        <v>622</v>
      </c>
      <c r="Z905" s="52" t="s">
        <v>872</v>
      </c>
      <c r="AA905" s="52" t="s">
        <v>620</v>
      </c>
      <c r="AB905" s="52" t="s">
        <v>507</v>
      </c>
      <c r="AC905" s="52" t="s">
        <v>508</v>
      </c>
      <c r="AD905" s="51"/>
      <c r="AE905" s="51"/>
      <c r="AF905" s="51"/>
      <c r="AG905" s="51"/>
      <c r="AH905" s="51"/>
      <c r="AI905" s="51"/>
      <c r="AJ905" s="51"/>
      <c r="AK905" s="51"/>
      <c r="AL905" s="51"/>
      <c r="AM905" s="51"/>
      <c r="AN905" s="51"/>
      <c r="AO905" s="51"/>
      <c r="AP905" s="51"/>
      <c r="AQ905" s="51"/>
      <c r="AR905" s="53"/>
    </row>
    <row r="906" spans="1:44" s="54" customFormat="1" ht="25.5">
      <c r="A906" s="75" t="s">
        <v>2043</v>
      </c>
      <c r="B906" s="74" t="s">
        <v>2044</v>
      </c>
      <c r="C906" s="49">
        <v>0</v>
      </c>
      <c r="D906" s="49">
        <v>0</v>
      </c>
      <c r="E906" s="49">
        <v>22</v>
      </c>
      <c r="F906" s="49">
        <v>0</v>
      </c>
      <c r="G906" s="49">
        <v>22</v>
      </c>
      <c r="H906" s="49">
        <v>0</v>
      </c>
      <c r="I906" s="51"/>
      <c r="J906" s="51"/>
      <c r="K906" s="51"/>
      <c r="L906" s="51"/>
      <c r="M906" s="51"/>
      <c r="N906" s="51"/>
      <c r="O906" s="51"/>
      <c r="P906" s="51"/>
      <c r="Q906" s="51"/>
      <c r="R906" s="51"/>
      <c r="S906" s="51"/>
      <c r="T906" s="51"/>
      <c r="U906" s="51"/>
      <c r="V906" s="51"/>
      <c r="W906" s="51"/>
      <c r="X906" s="51"/>
      <c r="Y906" s="52" t="s">
        <v>622</v>
      </c>
      <c r="Z906" s="52" t="s">
        <v>872</v>
      </c>
      <c r="AA906" s="52" t="s">
        <v>620</v>
      </c>
      <c r="AB906" s="52" t="s">
        <v>507</v>
      </c>
      <c r="AC906" s="52" t="s">
        <v>508</v>
      </c>
      <c r="AD906" s="51"/>
      <c r="AE906" s="51"/>
      <c r="AF906" s="51"/>
      <c r="AG906" s="51"/>
      <c r="AH906" s="51"/>
      <c r="AI906" s="51"/>
      <c r="AJ906" s="51"/>
      <c r="AK906" s="51"/>
      <c r="AL906" s="51"/>
      <c r="AM906" s="51"/>
      <c r="AN906" s="51"/>
      <c r="AO906" s="51"/>
      <c r="AP906" s="51"/>
      <c r="AQ906" s="51"/>
      <c r="AR906" s="53"/>
    </row>
    <row r="907" spans="1:44" s="54" customFormat="1" ht="12.75">
      <c r="A907" s="75" t="s">
        <v>2045</v>
      </c>
      <c r="B907" s="74" t="s">
        <v>2046</v>
      </c>
      <c r="C907" s="49">
        <v>0</v>
      </c>
      <c r="D907" s="49">
        <v>0</v>
      </c>
      <c r="E907" s="49">
        <v>22</v>
      </c>
      <c r="F907" s="49">
        <v>0</v>
      </c>
      <c r="G907" s="49">
        <v>22</v>
      </c>
      <c r="H907" s="49">
        <v>0</v>
      </c>
      <c r="I907" s="51"/>
      <c r="J907" s="51"/>
      <c r="K907" s="51"/>
      <c r="L907" s="51"/>
      <c r="M907" s="51"/>
      <c r="N907" s="51"/>
      <c r="O907" s="51"/>
      <c r="P907" s="51"/>
      <c r="Q907" s="51"/>
      <c r="R907" s="51"/>
      <c r="S907" s="51"/>
      <c r="T907" s="51"/>
      <c r="U907" s="51"/>
      <c r="V907" s="51"/>
      <c r="W907" s="51"/>
      <c r="X907" s="51"/>
      <c r="Y907" s="52" t="s">
        <v>622</v>
      </c>
      <c r="Z907" s="52" t="s">
        <v>872</v>
      </c>
      <c r="AA907" s="52" t="s">
        <v>620</v>
      </c>
      <c r="AB907" s="52" t="s">
        <v>507</v>
      </c>
      <c r="AC907" s="52" t="s">
        <v>508</v>
      </c>
      <c r="AD907" s="51"/>
      <c r="AE907" s="51"/>
      <c r="AF907" s="51"/>
      <c r="AG907" s="51"/>
      <c r="AH907" s="51"/>
      <c r="AI907" s="51"/>
      <c r="AJ907" s="51"/>
      <c r="AK907" s="51"/>
      <c r="AL907" s="51"/>
      <c r="AM907" s="51"/>
      <c r="AN907" s="51"/>
      <c r="AO907" s="51"/>
      <c r="AP907" s="51"/>
      <c r="AQ907" s="51"/>
      <c r="AR907" s="53"/>
    </row>
    <row r="908" spans="1:44" s="54" customFormat="1" ht="12.75">
      <c r="A908" s="75" t="s">
        <v>2047</v>
      </c>
      <c r="B908" s="74" t="s">
        <v>2048</v>
      </c>
      <c r="C908" s="49">
        <v>0</v>
      </c>
      <c r="D908" s="49">
        <v>0</v>
      </c>
      <c r="E908" s="49">
        <v>13</v>
      </c>
      <c r="F908" s="49">
        <v>0</v>
      </c>
      <c r="G908" s="49">
        <v>13</v>
      </c>
      <c r="H908" s="49">
        <v>0</v>
      </c>
      <c r="I908" s="51"/>
      <c r="J908" s="51"/>
      <c r="K908" s="51"/>
      <c r="L908" s="51"/>
      <c r="M908" s="51"/>
      <c r="N908" s="51"/>
      <c r="O908" s="51"/>
      <c r="P908" s="51"/>
      <c r="Q908" s="51"/>
      <c r="R908" s="51"/>
      <c r="S908" s="51"/>
      <c r="T908" s="51"/>
      <c r="U908" s="51"/>
      <c r="V908" s="51"/>
      <c r="W908" s="51"/>
      <c r="X908" s="51"/>
      <c r="Y908" s="52" t="s">
        <v>622</v>
      </c>
      <c r="Z908" s="52" t="s">
        <v>872</v>
      </c>
      <c r="AA908" s="52" t="s">
        <v>620</v>
      </c>
      <c r="AB908" s="52" t="s">
        <v>507</v>
      </c>
      <c r="AC908" s="52" t="s">
        <v>508</v>
      </c>
      <c r="AD908" s="51"/>
      <c r="AE908" s="51"/>
      <c r="AF908" s="51"/>
      <c r="AG908" s="51"/>
      <c r="AH908" s="51"/>
      <c r="AI908" s="51"/>
      <c r="AJ908" s="51"/>
      <c r="AK908" s="51"/>
      <c r="AL908" s="51"/>
      <c r="AM908" s="51"/>
      <c r="AN908" s="51"/>
      <c r="AO908" s="51"/>
      <c r="AP908" s="51"/>
      <c r="AQ908" s="51"/>
      <c r="AR908" s="53"/>
    </row>
    <row r="909" spans="1:44" s="54" customFormat="1" ht="12.75">
      <c r="A909" s="75" t="s">
        <v>2056</v>
      </c>
      <c r="B909" s="74" t="s">
        <v>2057</v>
      </c>
      <c r="C909" s="49">
        <v>0</v>
      </c>
      <c r="D909" s="49">
        <v>0</v>
      </c>
      <c r="E909" s="49">
        <v>37</v>
      </c>
      <c r="F909" s="49">
        <v>0</v>
      </c>
      <c r="G909" s="49">
        <v>37</v>
      </c>
      <c r="H909" s="49">
        <v>0</v>
      </c>
      <c r="I909" s="51"/>
      <c r="J909" s="51"/>
      <c r="K909" s="51"/>
      <c r="L909" s="51"/>
      <c r="M909" s="51"/>
      <c r="N909" s="51"/>
      <c r="O909" s="51"/>
      <c r="P909" s="51"/>
      <c r="Q909" s="51"/>
      <c r="R909" s="51"/>
      <c r="S909" s="51"/>
      <c r="T909" s="51"/>
      <c r="U909" s="51"/>
      <c r="V909" s="51"/>
      <c r="W909" s="51"/>
      <c r="X909" s="51"/>
      <c r="Y909" s="52" t="s">
        <v>622</v>
      </c>
      <c r="Z909" s="52" t="s">
        <v>872</v>
      </c>
      <c r="AA909" s="52" t="s">
        <v>620</v>
      </c>
      <c r="AB909" s="52" t="s">
        <v>507</v>
      </c>
      <c r="AC909" s="52" t="s">
        <v>508</v>
      </c>
      <c r="AD909" s="51"/>
      <c r="AE909" s="51"/>
      <c r="AF909" s="51"/>
      <c r="AG909" s="51"/>
      <c r="AH909" s="51"/>
      <c r="AI909" s="51"/>
      <c r="AJ909" s="51"/>
      <c r="AK909" s="51"/>
      <c r="AL909" s="51"/>
      <c r="AM909" s="51"/>
      <c r="AN909" s="51"/>
      <c r="AO909" s="51"/>
      <c r="AP909" s="51"/>
      <c r="AQ909" s="51"/>
      <c r="AR909" s="53"/>
    </row>
    <row r="910" spans="1:44" s="54" customFormat="1" ht="12.75" hidden="1">
      <c r="A910" s="29" t="s">
        <v>624</v>
      </c>
      <c r="B910" s="41" t="s">
        <v>625</v>
      </c>
      <c r="C910" s="40">
        <v>0</v>
      </c>
      <c r="D910" s="40">
        <v>0</v>
      </c>
      <c r="E910" s="40">
        <v>0</v>
      </c>
      <c r="F910" s="40">
        <v>0</v>
      </c>
      <c r="G910" s="40">
        <v>0</v>
      </c>
      <c r="H910" s="40">
        <v>0</v>
      </c>
      <c r="I910" s="51"/>
      <c r="J910" s="51"/>
      <c r="K910" s="51"/>
      <c r="L910" s="51"/>
      <c r="M910" s="51"/>
      <c r="N910" s="51"/>
      <c r="O910" s="51"/>
      <c r="P910" s="51"/>
      <c r="Q910" s="51"/>
      <c r="R910" s="51"/>
      <c r="S910" s="51"/>
      <c r="T910" s="51"/>
      <c r="U910" s="51"/>
      <c r="V910" s="51"/>
      <c r="W910" s="51"/>
      <c r="X910" s="51" t="s">
        <v>2298</v>
      </c>
      <c r="Y910" s="52" t="s">
        <v>624</v>
      </c>
      <c r="Z910" s="52" t="s">
        <v>872</v>
      </c>
      <c r="AA910" s="52" t="s">
        <v>620</v>
      </c>
      <c r="AB910" s="52" t="s">
        <v>507</v>
      </c>
      <c r="AC910" s="52" t="s">
        <v>508</v>
      </c>
      <c r="AD910" s="51"/>
      <c r="AE910" s="51"/>
      <c r="AF910" s="51"/>
      <c r="AG910" s="51"/>
      <c r="AH910" s="51"/>
      <c r="AI910" s="51"/>
      <c r="AJ910" s="51"/>
      <c r="AK910" s="51"/>
      <c r="AL910" s="51"/>
      <c r="AM910" s="51"/>
      <c r="AN910" s="51"/>
      <c r="AO910" s="51"/>
      <c r="AP910" s="51"/>
      <c r="AQ910" s="51"/>
      <c r="AR910" s="53"/>
    </row>
    <row r="911" spans="1:44" s="54" customFormat="1" ht="12.75" hidden="1">
      <c r="A911" s="29" t="s">
        <v>626</v>
      </c>
      <c r="B911" s="41" t="s">
        <v>627</v>
      </c>
      <c r="C911" s="40">
        <v>0</v>
      </c>
      <c r="D911" s="40">
        <v>0</v>
      </c>
      <c r="E911" s="40">
        <v>0</v>
      </c>
      <c r="F911" s="40">
        <v>0</v>
      </c>
      <c r="G911" s="40">
        <v>0</v>
      </c>
      <c r="H911" s="40">
        <v>0</v>
      </c>
      <c r="I911" s="51"/>
      <c r="J911" s="51"/>
      <c r="K911" s="51"/>
      <c r="L911" s="51"/>
      <c r="M911" s="51"/>
      <c r="N911" s="51"/>
      <c r="O911" s="51"/>
      <c r="P911" s="51"/>
      <c r="Q911" s="51"/>
      <c r="R911" s="51"/>
      <c r="S911" s="51"/>
      <c r="T911" s="51"/>
      <c r="U911" s="51"/>
      <c r="V911" s="51"/>
      <c r="W911" s="51"/>
      <c r="X911" s="51" t="s">
        <v>2298</v>
      </c>
      <c r="Y911" s="52" t="s">
        <v>626</v>
      </c>
      <c r="Z911" s="52" t="s">
        <v>872</v>
      </c>
      <c r="AA911" s="52" t="s">
        <v>620</v>
      </c>
      <c r="AB911" s="52" t="s">
        <v>507</v>
      </c>
      <c r="AC911" s="52" t="s">
        <v>508</v>
      </c>
      <c r="AD911" s="51"/>
      <c r="AE911" s="51"/>
      <c r="AF911" s="51"/>
      <c r="AG911" s="51"/>
      <c r="AH911" s="51"/>
      <c r="AI911" s="51"/>
      <c r="AJ911" s="51"/>
      <c r="AK911" s="51"/>
      <c r="AL911" s="51"/>
      <c r="AM911" s="51"/>
      <c r="AN911" s="51"/>
      <c r="AO911" s="51"/>
      <c r="AP911" s="51"/>
      <c r="AQ911" s="51"/>
      <c r="AR911" s="53"/>
    </row>
    <row r="912" spans="1:44" s="54" customFormat="1" ht="12.75" hidden="1">
      <c r="A912" s="29" t="s">
        <v>628</v>
      </c>
      <c r="B912" s="41" t="s">
        <v>629</v>
      </c>
      <c r="C912" s="40">
        <v>0</v>
      </c>
      <c r="D912" s="40">
        <v>0</v>
      </c>
      <c r="E912" s="40">
        <v>0</v>
      </c>
      <c r="F912" s="40">
        <v>0</v>
      </c>
      <c r="G912" s="40">
        <v>0</v>
      </c>
      <c r="H912" s="40">
        <v>0</v>
      </c>
      <c r="I912" s="51"/>
      <c r="J912" s="51"/>
      <c r="K912" s="51"/>
      <c r="L912" s="51"/>
      <c r="M912" s="51"/>
      <c r="N912" s="51"/>
      <c r="O912" s="51"/>
      <c r="P912" s="51"/>
      <c r="Q912" s="51"/>
      <c r="R912" s="51"/>
      <c r="S912" s="51"/>
      <c r="T912" s="51"/>
      <c r="U912" s="51"/>
      <c r="V912" s="51"/>
      <c r="W912" s="51"/>
      <c r="X912" s="51" t="s">
        <v>2298</v>
      </c>
      <c r="Y912" s="52" t="s">
        <v>628</v>
      </c>
      <c r="Z912" s="52" t="s">
        <v>872</v>
      </c>
      <c r="AA912" s="52" t="s">
        <v>620</v>
      </c>
      <c r="AB912" s="52" t="s">
        <v>507</v>
      </c>
      <c r="AC912" s="52" t="s">
        <v>508</v>
      </c>
      <c r="AD912" s="51"/>
      <c r="AE912" s="51"/>
      <c r="AF912" s="51"/>
      <c r="AG912" s="51"/>
      <c r="AH912" s="51"/>
      <c r="AI912" s="51"/>
      <c r="AJ912" s="51"/>
      <c r="AK912" s="51"/>
      <c r="AL912" s="51"/>
      <c r="AM912" s="51"/>
      <c r="AN912" s="51"/>
      <c r="AO912" s="51"/>
      <c r="AP912" s="51"/>
      <c r="AQ912" s="51"/>
      <c r="AR912" s="53"/>
    </row>
    <row r="913" spans="1:44" s="54" customFormat="1" ht="25.5" hidden="1">
      <c r="A913" s="29" t="s">
        <v>630</v>
      </c>
      <c r="B913" s="41" t="s">
        <v>631</v>
      </c>
      <c r="C913" s="40">
        <v>0</v>
      </c>
      <c r="D913" s="40">
        <v>0</v>
      </c>
      <c r="E913" s="40">
        <v>0</v>
      </c>
      <c r="F913" s="40">
        <v>0</v>
      </c>
      <c r="G913" s="40">
        <v>0</v>
      </c>
      <c r="H913" s="40">
        <v>0</v>
      </c>
      <c r="I913" s="51"/>
      <c r="J913" s="51"/>
      <c r="K913" s="51"/>
      <c r="L913" s="51"/>
      <c r="M913" s="51"/>
      <c r="N913" s="51"/>
      <c r="O913" s="51"/>
      <c r="P913" s="51"/>
      <c r="Q913" s="51"/>
      <c r="R913" s="51"/>
      <c r="S913" s="51"/>
      <c r="T913" s="51"/>
      <c r="U913" s="51"/>
      <c r="V913" s="51"/>
      <c r="W913" s="51"/>
      <c r="X913" s="51" t="s">
        <v>2298</v>
      </c>
      <c r="Y913" s="52" t="s">
        <v>630</v>
      </c>
      <c r="Z913" s="52" t="s">
        <v>872</v>
      </c>
      <c r="AA913" s="52" t="s">
        <v>620</v>
      </c>
      <c r="AB913" s="52" t="s">
        <v>507</v>
      </c>
      <c r="AC913" s="52" t="s">
        <v>508</v>
      </c>
      <c r="AD913" s="51"/>
      <c r="AE913" s="51"/>
      <c r="AF913" s="51"/>
      <c r="AG913" s="51"/>
      <c r="AH913" s="51"/>
      <c r="AI913" s="51"/>
      <c r="AJ913" s="51"/>
      <c r="AK913" s="51"/>
      <c r="AL913" s="51"/>
      <c r="AM913" s="51"/>
      <c r="AN913" s="51"/>
      <c r="AO913" s="51"/>
      <c r="AP913" s="51"/>
      <c r="AQ913" s="51"/>
      <c r="AR913" s="53"/>
    </row>
    <row r="914" spans="1:44" s="54" customFormat="1" ht="25.5" hidden="1">
      <c r="A914" s="29" t="s">
        <v>632</v>
      </c>
      <c r="B914" s="41" t="s">
        <v>633</v>
      </c>
      <c r="C914" s="40">
        <v>0</v>
      </c>
      <c r="D914" s="40">
        <v>0</v>
      </c>
      <c r="E914" s="40">
        <v>0</v>
      </c>
      <c r="F914" s="40">
        <v>0</v>
      </c>
      <c r="G914" s="40">
        <v>0</v>
      </c>
      <c r="H914" s="40">
        <v>0</v>
      </c>
      <c r="I914" s="51"/>
      <c r="J914" s="51"/>
      <c r="K914" s="51"/>
      <c r="L914" s="51"/>
      <c r="M914" s="51"/>
      <c r="N914" s="51"/>
      <c r="O914" s="51"/>
      <c r="P914" s="51"/>
      <c r="Q914" s="51"/>
      <c r="R914" s="51"/>
      <c r="S914" s="51"/>
      <c r="T914" s="51"/>
      <c r="U914" s="51"/>
      <c r="V914" s="51"/>
      <c r="W914" s="51"/>
      <c r="X914" s="51" t="s">
        <v>2298</v>
      </c>
      <c r="Y914" s="52" t="s">
        <v>632</v>
      </c>
      <c r="Z914" s="52" t="s">
        <v>872</v>
      </c>
      <c r="AA914" s="52" t="s">
        <v>620</v>
      </c>
      <c r="AB914" s="52" t="s">
        <v>507</v>
      </c>
      <c r="AC914" s="52" t="s">
        <v>508</v>
      </c>
      <c r="AD914" s="51"/>
      <c r="AE914" s="51"/>
      <c r="AF914" s="51"/>
      <c r="AG914" s="51"/>
      <c r="AH914" s="51"/>
      <c r="AI914" s="51"/>
      <c r="AJ914" s="51"/>
      <c r="AK914" s="51"/>
      <c r="AL914" s="51"/>
      <c r="AM914" s="51"/>
      <c r="AN914" s="51"/>
      <c r="AO914" s="51"/>
      <c r="AP914" s="51"/>
      <c r="AQ914" s="51"/>
      <c r="AR914" s="53"/>
    </row>
    <row r="915" spans="1:44" s="54" customFormat="1" ht="12.75">
      <c r="A915" s="29" t="s">
        <v>634</v>
      </c>
      <c r="B915" s="39" t="s">
        <v>635</v>
      </c>
      <c r="C915" s="40">
        <v>1055</v>
      </c>
      <c r="D915" s="40">
        <v>6939</v>
      </c>
      <c r="E915" s="40">
        <v>6939</v>
      </c>
      <c r="F915" s="40">
        <v>6583</v>
      </c>
      <c r="G915" s="40">
        <v>4023</v>
      </c>
      <c r="H915" s="40">
        <v>5674</v>
      </c>
      <c r="I915" s="51"/>
      <c r="J915" s="51"/>
      <c r="K915" s="51"/>
      <c r="L915" s="51"/>
      <c r="M915" s="51"/>
      <c r="N915" s="51"/>
      <c r="O915" s="51"/>
      <c r="P915" s="51"/>
      <c r="Q915" s="51"/>
      <c r="R915" s="51"/>
      <c r="S915" s="51"/>
      <c r="T915" s="51"/>
      <c r="U915" s="51"/>
      <c r="V915" s="51"/>
      <c r="W915" s="51"/>
      <c r="X915" s="51"/>
      <c r="Y915" s="52" t="s">
        <v>634</v>
      </c>
      <c r="Z915" s="52" t="s">
        <v>872</v>
      </c>
      <c r="AA915" s="52" t="s">
        <v>512</v>
      </c>
      <c r="AB915" s="52" t="s">
        <v>507</v>
      </c>
      <c r="AC915" s="52" t="s">
        <v>508</v>
      </c>
      <c r="AD915" s="51">
        <f>AD941+AD950+AD1023+AD1027+AD1031+AD1032</f>
        <v>0</v>
      </c>
      <c r="AE915" s="51"/>
      <c r="AF915" s="51"/>
      <c r="AG915" s="51"/>
      <c r="AH915" s="51"/>
      <c r="AI915" s="51"/>
      <c r="AJ915" s="51"/>
      <c r="AK915" s="51"/>
      <c r="AL915" s="51"/>
      <c r="AM915" s="51"/>
      <c r="AN915" s="51"/>
      <c r="AO915" s="51"/>
      <c r="AP915" s="51"/>
      <c r="AQ915" s="51"/>
      <c r="AR915" s="53"/>
    </row>
    <row r="916" spans="1:44" s="54" customFormat="1" ht="12.75">
      <c r="A916" s="75" t="s">
        <v>735</v>
      </c>
      <c r="B916" s="76" t="s">
        <v>1261</v>
      </c>
      <c r="C916" s="49">
        <v>844</v>
      </c>
      <c r="D916" s="49">
        <v>3856</v>
      </c>
      <c r="E916" s="49">
        <v>3856</v>
      </c>
      <c r="F916" s="49">
        <v>5583</v>
      </c>
      <c r="G916" s="49">
        <v>4023</v>
      </c>
      <c r="H916" s="49">
        <v>5674</v>
      </c>
      <c r="I916" s="51"/>
      <c r="J916" s="51"/>
      <c r="K916" s="51"/>
      <c r="L916" s="51"/>
      <c r="M916" s="51"/>
      <c r="N916" s="51"/>
      <c r="O916" s="51"/>
      <c r="P916" s="51"/>
      <c r="Q916" s="51"/>
      <c r="R916" s="51"/>
      <c r="S916" s="51"/>
      <c r="T916" s="51"/>
      <c r="U916" s="51"/>
      <c r="V916" s="51"/>
      <c r="W916" s="51"/>
      <c r="X916" s="51"/>
      <c r="Y916" s="52" t="s">
        <v>634</v>
      </c>
      <c r="Z916" s="52" t="s">
        <v>872</v>
      </c>
      <c r="AA916" s="52" t="s">
        <v>512</v>
      </c>
      <c r="AB916" s="52" t="s">
        <v>507</v>
      </c>
      <c r="AC916" s="52" t="s">
        <v>508</v>
      </c>
      <c r="AD916" s="51">
        <f aca="true" t="shared" si="5" ref="AD916:AD940">AD942+AD951+AD1024+AD1028+AD1032+AD1033</f>
        <v>0</v>
      </c>
      <c r="AE916" s="51"/>
      <c r="AF916" s="51"/>
      <c r="AG916" s="51"/>
      <c r="AH916" s="51"/>
      <c r="AI916" s="51"/>
      <c r="AJ916" s="51"/>
      <c r="AK916" s="51"/>
      <c r="AL916" s="51"/>
      <c r="AM916" s="51"/>
      <c r="AN916" s="51"/>
      <c r="AO916" s="51"/>
      <c r="AP916" s="51"/>
      <c r="AQ916" s="51"/>
      <c r="AR916" s="53"/>
    </row>
    <row r="917" spans="1:44" s="54" customFormat="1" ht="12.75">
      <c r="A917" s="75" t="s">
        <v>738</v>
      </c>
      <c r="B917" s="76" t="s">
        <v>1262</v>
      </c>
      <c r="C917" s="49">
        <v>844</v>
      </c>
      <c r="D917" s="49">
        <v>3856</v>
      </c>
      <c r="E917" s="49">
        <v>3856</v>
      </c>
      <c r="F917" s="49">
        <v>5583</v>
      </c>
      <c r="G917" s="49">
        <v>4023</v>
      </c>
      <c r="H917" s="49">
        <v>5674</v>
      </c>
      <c r="I917" s="51"/>
      <c r="J917" s="51"/>
      <c r="K917" s="51"/>
      <c r="L917" s="51"/>
      <c r="M917" s="51"/>
      <c r="N917" s="51"/>
      <c r="O917" s="51"/>
      <c r="P917" s="51"/>
      <c r="Q917" s="51"/>
      <c r="R917" s="51"/>
      <c r="S917" s="51"/>
      <c r="T917" s="51"/>
      <c r="U917" s="51"/>
      <c r="V917" s="51"/>
      <c r="W917" s="51"/>
      <c r="X917" s="51"/>
      <c r="Y917" s="52" t="s">
        <v>634</v>
      </c>
      <c r="Z917" s="52" t="s">
        <v>872</v>
      </c>
      <c r="AA917" s="52" t="s">
        <v>512</v>
      </c>
      <c r="AB917" s="52" t="s">
        <v>507</v>
      </c>
      <c r="AC917" s="52" t="s">
        <v>508</v>
      </c>
      <c r="AD917" s="51">
        <f t="shared" si="5"/>
        <v>0</v>
      </c>
      <c r="AE917" s="51"/>
      <c r="AF917" s="51"/>
      <c r="AG917" s="51"/>
      <c r="AH917" s="51"/>
      <c r="AI917" s="51"/>
      <c r="AJ917" s="51"/>
      <c r="AK917" s="51"/>
      <c r="AL917" s="51"/>
      <c r="AM917" s="51"/>
      <c r="AN917" s="51"/>
      <c r="AO917" s="51"/>
      <c r="AP917" s="51"/>
      <c r="AQ917" s="51"/>
      <c r="AR917" s="53"/>
    </row>
    <row r="918" spans="1:44" s="54" customFormat="1" ht="12.75">
      <c r="A918" s="75" t="s">
        <v>1280</v>
      </c>
      <c r="B918" s="76" t="s">
        <v>1281</v>
      </c>
      <c r="C918" s="49">
        <v>844</v>
      </c>
      <c r="D918" s="49">
        <v>3856</v>
      </c>
      <c r="E918" s="49">
        <v>3856</v>
      </c>
      <c r="F918" s="49">
        <v>5583</v>
      </c>
      <c r="G918" s="49">
        <v>4023</v>
      </c>
      <c r="H918" s="49">
        <v>5674</v>
      </c>
      <c r="I918" s="51"/>
      <c r="J918" s="51"/>
      <c r="K918" s="51"/>
      <c r="L918" s="51"/>
      <c r="M918" s="51"/>
      <c r="N918" s="51"/>
      <c r="O918" s="51"/>
      <c r="P918" s="51"/>
      <c r="Q918" s="51"/>
      <c r="R918" s="51"/>
      <c r="S918" s="51"/>
      <c r="T918" s="51"/>
      <c r="U918" s="51"/>
      <c r="V918" s="51"/>
      <c r="W918" s="51"/>
      <c r="X918" s="51"/>
      <c r="Y918" s="52" t="s">
        <v>634</v>
      </c>
      <c r="Z918" s="52" t="s">
        <v>872</v>
      </c>
      <c r="AA918" s="52" t="s">
        <v>512</v>
      </c>
      <c r="AB918" s="52" t="s">
        <v>507</v>
      </c>
      <c r="AC918" s="52" t="s">
        <v>508</v>
      </c>
      <c r="AD918" s="51">
        <f t="shared" si="5"/>
        <v>0</v>
      </c>
      <c r="AE918" s="51"/>
      <c r="AF918" s="51"/>
      <c r="AG918" s="51"/>
      <c r="AH918" s="51"/>
      <c r="AI918" s="51"/>
      <c r="AJ918" s="51"/>
      <c r="AK918" s="51"/>
      <c r="AL918" s="51"/>
      <c r="AM918" s="51"/>
      <c r="AN918" s="51"/>
      <c r="AO918" s="51"/>
      <c r="AP918" s="51"/>
      <c r="AQ918" s="51"/>
      <c r="AR918" s="53"/>
    </row>
    <row r="919" spans="1:44" s="54" customFormat="1" ht="12.75">
      <c r="A919" s="75" t="s">
        <v>1206</v>
      </c>
      <c r="B919" s="76" t="s">
        <v>1207</v>
      </c>
      <c r="C919" s="49">
        <v>144</v>
      </c>
      <c r="D919" s="49">
        <v>194</v>
      </c>
      <c r="E919" s="49">
        <v>194</v>
      </c>
      <c r="F919" s="49">
        <v>0</v>
      </c>
      <c r="G919" s="49">
        <v>103</v>
      </c>
      <c r="H919" s="49">
        <v>0</v>
      </c>
      <c r="I919" s="51"/>
      <c r="J919" s="51"/>
      <c r="K919" s="51"/>
      <c r="L919" s="51"/>
      <c r="M919" s="51"/>
      <c r="N919" s="51"/>
      <c r="O919" s="51"/>
      <c r="P919" s="51"/>
      <c r="Q919" s="51"/>
      <c r="R919" s="51"/>
      <c r="S919" s="51"/>
      <c r="T919" s="51"/>
      <c r="U919" s="51"/>
      <c r="V919" s="51"/>
      <c r="W919" s="51"/>
      <c r="X919" s="51"/>
      <c r="Y919" s="52" t="s">
        <v>634</v>
      </c>
      <c r="Z919" s="52" t="s">
        <v>872</v>
      </c>
      <c r="AA919" s="52" t="s">
        <v>512</v>
      </c>
      <c r="AB919" s="52" t="s">
        <v>507</v>
      </c>
      <c r="AC919" s="52" t="s">
        <v>508</v>
      </c>
      <c r="AD919" s="51">
        <f t="shared" si="5"/>
        <v>0</v>
      </c>
      <c r="AE919" s="51"/>
      <c r="AF919" s="51"/>
      <c r="AG919" s="51"/>
      <c r="AH919" s="51"/>
      <c r="AI919" s="51"/>
      <c r="AJ919" s="51"/>
      <c r="AK919" s="51"/>
      <c r="AL919" s="51"/>
      <c r="AM919" s="51"/>
      <c r="AN919" s="51"/>
      <c r="AO919" s="51"/>
      <c r="AP919" s="51"/>
      <c r="AQ919" s="51"/>
      <c r="AR919" s="53"/>
    </row>
    <row r="920" spans="1:44" s="54" customFormat="1" ht="25.5">
      <c r="A920" s="75" t="s">
        <v>1212</v>
      </c>
      <c r="B920" s="76" t="s">
        <v>1213</v>
      </c>
      <c r="C920" s="49">
        <v>0</v>
      </c>
      <c r="D920" s="49">
        <v>0</v>
      </c>
      <c r="E920" s="49">
        <v>50</v>
      </c>
      <c r="F920" s="49">
        <v>0</v>
      </c>
      <c r="G920" s="49">
        <v>50</v>
      </c>
      <c r="H920" s="49">
        <v>0</v>
      </c>
      <c r="I920" s="51"/>
      <c r="J920" s="51"/>
      <c r="K920" s="51"/>
      <c r="L920" s="51"/>
      <c r="M920" s="51"/>
      <c r="N920" s="51"/>
      <c r="O920" s="51"/>
      <c r="P920" s="51"/>
      <c r="Q920" s="51"/>
      <c r="R920" s="51"/>
      <c r="S920" s="51"/>
      <c r="T920" s="51"/>
      <c r="U920" s="51"/>
      <c r="V920" s="51"/>
      <c r="W920" s="51"/>
      <c r="X920" s="51"/>
      <c r="Y920" s="52" t="s">
        <v>634</v>
      </c>
      <c r="Z920" s="52" t="s">
        <v>872</v>
      </c>
      <c r="AA920" s="52" t="s">
        <v>512</v>
      </c>
      <c r="AB920" s="52" t="s">
        <v>507</v>
      </c>
      <c r="AC920" s="52" t="s">
        <v>508</v>
      </c>
      <c r="AD920" s="51">
        <f t="shared" si="5"/>
        <v>0</v>
      </c>
      <c r="AE920" s="51"/>
      <c r="AF920" s="51"/>
      <c r="AG920" s="51"/>
      <c r="AH920" s="51"/>
      <c r="AI920" s="51"/>
      <c r="AJ920" s="51"/>
      <c r="AK920" s="51"/>
      <c r="AL920" s="51"/>
      <c r="AM920" s="51"/>
      <c r="AN920" s="51"/>
      <c r="AO920" s="51"/>
      <c r="AP920" s="51"/>
      <c r="AQ920" s="51"/>
      <c r="AR920" s="53"/>
    </row>
    <row r="921" spans="1:44" s="54" customFormat="1" ht="12.75">
      <c r="A921" s="75" t="s">
        <v>1215</v>
      </c>
      <c r="B921" s="76" t="s">
        <v>1216</v>
      </c>
      <c r="C921" s="49">
        <v>0</v>
      </c>
      <c r="D921" s="49">
        <v>0</v>
      </c>
      <c r="E921" s="49">
        <v>50</v>
      </c>
      <c r="F921" s="49">
        <v>0</v>
      </c>
      <c r="G921" s="49">
        <v>50</v>
      </c>
      <c r="H921" s="49">
        <v>0</v>
      </c>
      <c r="I921" s="51"/>
      <c r="J921" s="51"/>
      <c r="K921" s="51"/>
      <c r="L921" s="51"/>
      <c r="M921" s="51"/>
      <c r="N921" s="51"/>
      <c r="O921" s="51"/>
      <c r="P921" s="51"/>
      <c r="Q921" s="51"/>
      <c r="R921" s="51"/>
      <c r="S921" s="51"/>
      <c r="T921" s="51"/>
      <c r="U921" s="51"/>
      <c r="V921" s="51"/>
      <c r="W921" s="51"/>
      <c r="X921" s="51"/>
      <c r="Y921" s="52" t="s">
        <v>634</v>
      </c>
      <c r="Z921" s="52" t="s">
        <v>872</v>
      </c>
      <c r="AA921" s="52" t="s">
        <v>512</v>
      </c>
      <c r="AB921" s="52" t="s">
        <v>507</v>
      </c>
      <c r="AC921" s="52" t="s">
        <v>508</v>
      </c>
      <c r="AD921" s="51">
        <f t="shared" si="5"/>
        <v>0</v>
      </c>
      <c r="AE921" s="51"/>
      <c r="AF921" s="51"/>
      <c r="AG921" s="51"/>
      <c r="AH921" s="51"/>
      <c r="AI921" s="51"/>
      <c r="AJ921" s="51"/>
      <c r="AK921" s="51"/>
      <c r="AL921" s="51"/>
      <c r="AM921" s="51"/>
      <c r="AN921" s="51"/>
      <c r="AO921" s="51"/>
      <c r="AP921" s="51"/>
      <c r="AQ921" s="51"/>
      <c r="AR921" s="53"/>
    </row>
    <row r="922" spans="1:44" s="54" customFormat="1" ht="12.75">
      <c r="A922" s="75" t="s">
        <v>2027</v>
      </c>
      <c r="B922" s="76" t="s">
        <v>2028</v>
      </c>
      <c r="C922" s="49">
        <v>144</v>
      </c>
      <c r="D922" s="49">
        <v>144</v>
      </c>
      <c r="E922" s="49">
        <v>144</v>
      </c>
      <c r="F922" s="49">
        <v>0</v>
      </c>
      <c r="G922" s="49">
        <v>53</v>
      </c>
      <c r="H922" s="49">
        <v>0</v>
      </c>
      <c r="I922" s="51"/>
      <c r="J922" s="51"/>
      <c r="K922" s="51"/>
      <c r="L922" s="51"/>
      <c r="M922" s="51"/>
      <c r="N922" s="51"/>
      <c r="O922" s="51"/>
      <c r="P922" s="51"/>
      <c r="Q922" s="51"/>
      <c r="R922" s="51"/>
      <c r="S922" s="51"/>
      <c r="T922" s="51"/>
      <c r="U922" s="51"/>
      <c r="V922" s="51"/>
      <c r="W922" s="51"/>
      <c r="X922" s="51"/>
      <c r="Y922" s="52" t="s">
        <v>634</v>
      </c>
      <c r="Z922" s="52" t="s">
        <v>872</v>
      </c>
      <c r="AA922" s="52" t="s">
        <v>512</v>
      </c>
      <c r="AB922" s="52" t="s">
        <v>507</v>
      </c>
      <c r="AC922" s="52" t="s">
        <v>508</v>
      </c>
      <c r="AD922" s="51">
        <f t="shared" si="5"/>
        <v>0</v>
      </c>
      <c r="AE922" s="51"/>
      <c r="AF922" s="51"/>
      <c r="AG922" s="51"/>
      <c r="AH922" s="51"/>
      <c r="AI922" s="51"/>
      <c r="AJ922" s="51"/>
      <c r="AK922" s="51"/>
      <c r="AL922" s="51"/>
      <c r="AM922" s="51"/>
      <c r="AN922" s="51"/>
      <c r="AO922" s="51"/>
      <c r="AP922" s="51"/>
      <c r="AQ922" s="51"/>
      <c r="AR922" s="53"/>
    </row>
    <row r="923" spans="1:44" s="54" customFormat="1" ht="12.75">
      <c r="A923" s="75" t="s">
        <v>2029</v>
      </c>
      <c r="B923" s="76" t="s">
        <v>2030</v>
      </c>
      <c r="C923" s="49">
        <v>144</v>
      </c>
      <c r="D923" s="49">
        <v>144</v>
      </c>
      <c r="E923" s="49">
        <v>144</v>
      </c>
      <c r="F923" s="49">
        <v>0</v>
      </c>
      <c r="G923" s="49">
        <v>53</v>
      </c>
      <c r="H923" s="49">
        <v>0</v>
      </c>
      <c r="I923" s="51"/>
      <c r="J923" s="51"/>
      <c r="K923" s="51"/>
      <c r="L923" s="51"/>
      <c r="M923" s="51"/>
      <c r="N923" s="51"/>
      <c r="O923" s="51"/>
      <c r="P923" s="51"/>
      <c r="Q923" s="51"/>
      <c r="R923" s="51"/>
      <c r="S923" s="51"/>
      <c r="T923" s="51"/>
      <c r="U923" s="51"/>
      <c r="V923" s="51"/>
      <c r="W923" s="51"/>
      <c r="X923" s="51"/>
      <c r="Y923" s="52" t="s">
        <v>634</v>
      </c>
      <c r="Z923" s="52" t="s">
        <v>872</v>
      </c>
      <c r="AA923" s="52" t="s">
        <v>512</v>
      </c>
      <c r="AB923" s="52" t="s">
        <v>507</v>
      </c>
      <c r="AC923" s="52" t="s">
        <v>508</v>
      </c>
      <c r="AD923" s="51">
        <f t="shared" si="5"/>
        <v>0</v>
      </c>
      <c r="AE923" s="51"/>
      <c r="AF923" s="51"/>
      <c r="AG923" s="51"/>
      <c r="AH923" s="51"/>
      <c r="AI923" s="51"/>
      <c r="AJ923" s="51"/>
      <c r="AK923" s="51"/>
      <c r="AL923" s="51"/>
      <c r="AM923" s="51"/>
      <c r="AN923" s="51"/>
      <c r="AO923" s="51"/>
      <c r="AP923" s="51"/>
      <c r="AQ923" s="51"/>
      <c r="AR923" s="53"/>
    </row>
    <row r="924" spans="1:44" s="54" customFormat="1" ht="25.5">
      <c r="A924" s="75" t="s">
        <v>2031</v>
      </c>
      <c r="B924" s="76" t="s">
        <v>2032</v>
      </c>
      <c r="C924" s="49">
        <v>700</v>
      </c>
      <c r="D924" s="49">
        <v>3662</v>
      </c>
      <c r="E924" s="49">
        <v>3662</v>
      </c>
      <c r="F924" s="49">
        <v>5583</v>
      </c>
      <c r="G924" s="49">
        <v>3920</v>
      </c>
      <c r="H924" s="49">
        <v>5674</v>
      </c>
      <c r="I924" s="51"/>
      <c r="J924" s="51"/>
      <c r="K924" s="51"/>
      <c r="L924" s="51"/>
      <c r="M924" s="51"/>
      <c r="N924" s="51"/>
      <c r="O924" s="51"/>
      <c r="P924" s="51"/>
      <c r="Q924" s="51"/>
      <c r="R924" s="51"/>
      <c r="S924" s="51"/>
      <c r="T924" s="51"/>
      <c r="U924" s="51"/>
      <c r="V924" s="51"/>
      <c r="W924" s="51"/>
      <c r="X924" s="51"/>
      <c r="Y924" s="52" t="s">
        <v>634</v>
      </c>
      <c r="Z924" s="52" t="s">
        <v>872</v>
      </c>
      <c r="AA924" s="52" t="s">
        <v>512</v>
      </c>
      <c r="AB924" s="52" t="s">
        <v>507</v>
      </c>
      <c r="AC924" s="52" t="s">
        <v>508</v>
      </c>
      <c r="AD924" s="51">
        <f t="shared" si="5"/>
        <v>0</v>
      </c>
      <c r="AE924" s="51"/>
      <c r="AF924" s="51"/>
      <c r="AG924" s="51"/>
      <c r="AH924" s="51"/>
      <c r="AI924" s="51"/>
      <c r="AJ924" s="51"/>
      <c r="AK924" s="51"/>
      <c r="AL924" s="51"/>
      <c r="AM924" s="51"/>
      <c r="AN924" s="51"/>
      <c r="AO924" s="51"/>
      <c r="AP924" s="51"/>
      <c r="AQ924" s="51"/>
      <c r="AR924" s="53"/>
    </row>
    <row r="925" spans="1:44" s="54" customFormat="1" ht="12.75">
      <c r="A925" s="75" t="s">
        <v>2033</v>
      </c>
      <c r="B925" s="76" t="s">
        <v>2034</v>
      </c>
      <c r="C925" s="49">
        <v>0</v>
      </c>
      <c r="D925" s="49">
        <v>0</v>
      </c>
      <c r="E925" s="49">
        <v>1113</v>
      </c>
      <c r="F925" s="49">
        <v>101</v>
      </c>
      <c r="G925" s="49">
        <v>1351</v>
      </c>
      <c r="H925" s="49">
        <v>174</v>
      </c>
      <c r="I925" s="51"/>
      <c r="J925" s="51"/>
      <c r="K925" s="51"/>
      <c r="L925" s="51"/>
      <c r="M925" s="51"/>
      <c r="N925" s="51"/>
      <c r="O925" s="51"/>
      <c r="P925" s="51"/>
      <c r="Q925" s="51"/>
      <c r="R925" s="51"/>
      <c r="S925" s="51"/>
      <c r="T925" s="51"/>
      <c r="U925" s="51"/>
      <c r="V925" s="51"/>
      <c r="W925" s="51"/>
      <c r="X925" s="51"/>
      <c r="Y925" s="52" t="s">
        <v>634</v>
      </c>
      <c r="Z925" s="52" t="s">
        <v>872</v>
      </c>
      <c r="AA925" s="52" t="s">
        <v>512</v>
      </c>
      <c r="AB925" s="52" t="s">
        <v>507</v>
      </c>
      <c r="AC925" s="52" t="s">
        <v>508</v>
      </c>
      <c r="AD925" s="51">
        <f t="shared" si="5"/>
        <v>0</v>
      </c>
      <c r="AE925" s="51"/>
      <c r="AF925" s="51"/>
      <c r="AG925" s="51"/>
      <c r="AH925" s="51"/>
      <c r="AI925" s="51"/>
      <c r="AJ925" s="51"/>
      <c r="AK925" s="51"/>
      <c r="AL925" s="51"/>
      <c r="AM925" s="51"/>
      <c r="AN925" s="51"/>
      <c r="AO925" s="51"/>
      <c r="AP925" s="51"/>
      <c r="AQ925" s="51"/>
      <c r="AR925" s="53"/>
    </row>
    <row r="926" spans="1:44" s="54" customFormat="1" ht="12.75">
      <c r="A926" s="75" t="s">
        <v>2035</v>
      </c>
      <c r="B926" s="76" t="s">
        <v>2036</v>
      </c>
      <c r="C926" s="49">
        <v>0</v>
      </c>
      <c r="D926" s="49">
        <v>0</v>
      </c>
      <c r="E926" s="49">
        <v>0</v>
      </c>
      <c r="F926" s="49">
        <v>3</v>
      </c>
      <c r="G926" s="49">
        <v>0</v>
      </c>
      <c r="H926" s="49">
        <v>0</v>
      </c>
      <c r="I926" s="51"/>
      <c r="J926" s="51"/>
      <c r="K926" s="51"/>
      <c r="L926" s="51"/>
      <c r="M926" s="51"/>
      <c r="N926" s="51"/>
      <c r="O926" s="51"/>
      <c r="P926" s="51"/>
      <c r="Q926" s="51"/>
      <c r="R926" s="51"/>
      <c r="S926" s="51"/>
      <c r="T926" s="51"/>
      <c r="U926" s="51"/>
      <c r="V926" s="51"/>
      <c r="W926" s="51"/>
      <c r="X926" s="51"/>
      <c r="Y926" s="52" t="s">
        <v>634</v>
      </c>
      <c r="Z926" s="52" t="s">
        <v>872</v>
      </c>
      <c r="AA926" s="52" t="s">
        <v>512</v>
      </c>
      <c r="AB926" s="52" t="s">
        <v>507</v>
      </c>
      <c r="AC926" s="52" t="s">
        <v>508</v>
      </c>
      <c r="AD926" s="51">
        <f t="shared" si="5"/>
        <v>0</v>
      </c>
      <c r="AE926" s="51"/>
      <c r="AF926" s="51"/>
      <c r="AG926" s="51"/>
      <c r="AH926" s="51"/>
      <c r="AI926" s="51"/>
      <c r="AJ926" s="51"/>
      <c r="AK926" s="51"/>
      <c r="AL926" s="51"/>
      <c r="AM926" s="51"/>
      <c r="AN926" s="51"/>
      <c r="AO926" s="51"/>
      <c r="AP926" s="51"/>
      <c r="AQ926" s="51"/>
      <c r="AR926" s="53"/>
    </row>
    <row r="927" spans="1:44" s="54" customFormat="1" ht="12.75">
      <c r="A927" s="75" t="s">
        <v>2037</v>
      </c>
      <c r="B927" s="76" t="s">
        <v>2038</v>
      </c>
      <c r="C927" s="49">
        <v>0</v>
      </c>
      <c r="D927" s="49">
        <v>0</v>
      </c>
      <c r="E927" s="49">
        <v>1113</v>
      </c>
      <c r="F927" s="49">
        <v>98</v>
      </c>
      <c r="G927" s="49">
        <v>1351</v>
      </c>
      <c r="H927" s="49">
        <v>174</v>
      </c>
      <c r="I927" s="51"/>
      <c r="J927" s="51"/>
      <c r="K927" s="51"/>
      <c r="L927" s="51"/>
      <c r="M927" s="51"/>
      <c r="N927" s="51"/>
      <c r="O927" s="51"/>
      <c r="P927" s="51"/>
      <c r="Q927" s="51"/>
      <c r="R927" s="51"/>
      <c r="S927" s="51"/>
      <c r="T927" s="51"/>
      <c r="U927" s="51"/>
      <c r="V927" s="51"/>
      <c r="W927" s="51"/>
      <c r="X927" s="51"/>
      <c r="Y927" s="52" t="s">
        <v>634</v>
      </c>
      <c r="Z927" s="52" t="s">
        <v>872</v>
      </c>
      <c r="AA927" s="52" t="s">
        <v>512</v>
      </c>
      <c r="AB927" s="52" t="s">
        <v>507</v>
      </c>
      <c r="AC927" s="52" t="s">
        <v>508</v>
      </c>
      <c r="AD927" s="51">
        <f t="shared" si="5"/>
        <v>0</v>
      </c>
      <c r="AE927" s="51"/>
      <c r="AF927" s="51"/>
      <c r="AG927" s="51"/>
      <c r="AH927" s="51"/>
      <c r="AI927" s="51"/>
      <c r="AJ927" s="51"/>
      <c r="AK927" s="51"/>
      <c r="AL927" s="51"/>
      <c r="AM927" s="51"/>
      <c r="AN927" s="51"/>
      <c r="AO927" s="51"/>
      <c r="AP927" s="51"/>
      <c r="AQ927" s="51"/>
      <c r="AR927" s="53"/>
    </row>
    <row r="928" spans="1:44" s="54" customFormat="1" ht="12.75">
      <c r="A928" s="75" t="s">
        <v>2047</v>
      </c>
      <c r="B928" s="76" t="s">
        <v>2048</v>
      </c>
      <c r="C928" s="49">
        <v>0</v>
      </c>
      <c r="D928" s="49">
        <v>0</v>
      </c>
      <c r="E928" s="49">
        <v>70</v>
      </c>
      <c r="F928" s="49">
        <v>0</v>
      </c>
      <c r="G928" s="49">
        <v>20</v>
      </c>
      <c r="H928" s="49">
        <v>0</v>
      </c>
      <c r="I928" s="51"/>
      <c r="J928" s="51"/>
      <c r="K928" s="51"/>
      <c r="L928" s="51"/>
      <c r="M928" s="51"/>
      <c r="N928" s="51"/>
      <c r="O928" s="51"/>
      <c r="P928" s="51"/>
      <c r="Q928" s="51"/>
      <c r="R928" s="51"/>
      <c r="S928" s="51"/>
      <c r="T928" s="51"/>
      <c r="U928" s="51"/>
      <c r="V928" s="51"/>
      <c r="W928" s="51"/>
      <c r="X928" s="51"/>
      <c r="Y928" s="52" t="s">
        <v>634</v>
      </c>
      <c r="Z928" s="52" t="s">
        <v>872</v>
      </c>
      <c r="AA928" s="52" t="s">
        <v>512</v>
      </c>
      <c r="AB928" s="52" t="s">
        <v>507</v>
      </c>
      <c r="AC928" s="52" t="s">
        <v>508</v>
      </c>
      <c r="AD928" s="51">
        <f t="shared" si="5"/>
        <v>0</v>
      </c>
      <c r="AE928" s="51"/>
      <c r="AF928" s="51"/>
      <c r="AG928" s="51"/>
      <c r="AH928" s="51"/>
      <c r="AI928" s="51"/>
      <c r="AJ928" s="51"/>
      <c r="AK928" s="51"/>
      <c r="AL928" s="51"/>
      <c r="AM928" s="51"/>
      <c r="AN928" s="51"/>
      <c r="AO928" s="51"/>
      <c r="AP928" s="51"/>
      <c r="AQ928" s="51"/>
      <c r="AR928" s="53"/>
    </row>
    <row r="929" spans="1:44" s="54" customFormat="1" ht="12.75">
      <c r="A929" s="75" t="s">
        <v>2049</v>
      </c>
      <c r="B929" s="76" t="s">
        <v>2050</v>
      </c>
      <c r="C929" s="49">
        <v>0</v>
      </c>
      <c r="D929" s="49">
        <v>0</v>
      </c>
      <c r="E929" s="49">
        <v>1392</v>
      </c>
      <c r="F929" s="49">
        <v>5482</v>
      </c>
      <c r="G929" s="49">
        <v>1462</v>
      </c>
      <c r="H929" s="49">
        <v>5500</v>
      </c>
      <c r="I929" s="51"/>
      <c r="J929" s="51"/>
      <c r="K929" s="51"/>
      <c r="L929" s="51"/>
      <c r="M929" s="51"/>
      <c r="N929" s="51"/>
      <c r="O929" s="51"/>
      <c r="P929" s="51"/>
      <c r="Q929" s="51"/>
      <c r="R929" s="51"/>
      <c r="S929" s="51"/>
      <c r="T929" s="51"/>
      <c r="U929" s="51"/>
      <c r="V929" s="51"/>
      <c r="W929" s="51"/>
      <c r="X929" s="51"/>
      <c r="Y929" s="52" t="s">
        <v>634</v>
      </c>
      <c r="Z929" s="52" t="s">
        <v>872</v>
      </c>
      <c r="AA929" s="52" t="s">
        <v>512</v>
      </c>
      <c r="AB929" s="52" t="s">
        <v>507</v>
      </c>
      <c r="AC929" s="52" t="s">
        <v>508</v>
      </c>
      <c r="AD929" s="51">
        <f t="shared" si="5"/>
        <v>0</v>
      </c>
      <c r="AE929" s="51"/>
      <c r="AF929" s="51"/>
      <c r="AG929" s="51"/>
      <c r="AH929" s="51"/>
      <c r="AI929" s="51"/>
      <c r="AJ929" s="51"/>
      <c r="AK929" s="51"/>
      <c r="AL929" s="51"/>
      <c r="AM929" s="51"/>
      <c r="AN929" s="51"/>
      <c r="AO929" s="51"/>
      <c r="AP929" s="51"/>
      <c r="AQ929" s="51"/>
      <c r="AR929" s="53"/>
    </row>
    <row r="930" spans="1:44" s="54" customFormat="1" ht="12.75">
      <c r="A930" s="75" t="s">
        <v>2051</v>
      </c>
      <c r="B930" s="76" t="s">
        <v>2052</v>
      </c>
      <c r="C930" s="49">
        <v>0</v>
      </c>
      <c r="D930" s="49">
        <v>0</v>
      </c>
      <c r="E930" s="49">
        <v>1392</v>
      </c>
      <c r="F930" s="49">
        <v>5482</v>
      </c>
      <c r="G930" s="49">
        <v>1462</v>
      </c>
      <c r="H930" s="49">
        <v>5500</v>
      </c>
      <c r="I930" s="51"/>
      <c r="J930" s="51"/>
      <c r="K930" s="51"/>
      <c r="L930" s="51"/>
      <c r="M930" s="51"/>
      <c r="N930" s="51"/>
      <c r="O930" s="51"/>
      <c r="P930" s="51"/>
      <c r="Q930" s="51"/>
      <c r="R930" s="51"/>
      <c r="S930" s="51"/>
      <c r="T930" s="51"/>
      <c r="U930" s="51"/>
      <c r="V930" s="51"/>
      <c r="W930" s="51"/>
      <c r="X930" s="51"/>
      <c r="Y930" s="52" t="s">
        <v>634</v>
      </c>
      <c r="Z930" s="52" t="s">
        <v>872</v>
      </c>
      <c r="AA930" s="52" t="s">
        <v>512</v>
      </c>
      <c r="AB930" s="52" t="s">
        <v>507</v>
      </c>
      <c r="AC930" s="52" t="s">
        <v>508</v>
      </c>
      <c r="AD930" s="51">
        <f t="shared" si="5"/>
        <v>0</v>
      </c>
      <c r="AE930" s="51"/>
      <c r="AF930" s="51"/>
      <c r="AG930" s="51"/>
      <c r="AH930" s="51"/>
      <c r="AI930" s="51"/>
      <c r="AJ930" s="51"/>
      <c r="AK930" s="51"/>
      <c r="AL930" s="51"/>
      <c r="AM930" s="51"/>
      <c r="AN930" s="51"/>
      <c r="AO930" s="51"/>
      <c r="AP930" s="51"/>
      <c r="AQ930" s="51"/>
      <c r="AR930" s="53"/>
    </row>
    <row r="931" spans="1:44" s="54" customFormat="1" ht="12.75">
      <c r="A931" s="75" t="s">
        <v>2054</v>
      </c>
      <c r="B931" s="76" t="s">
        <v>2055</v>
      </c>
      <c r="C931" s="49">
        <v>0</v>
      </c>
      <c r="D931" s="49">
        <v>0</v>
      </c>
      <c r="E931" s="49">
        <v>1042</v>
      </c>
      <c r="F931" s="49">
        <v>0</v>
      </c>
      <c r="G931" s="49">
        <v>1042</v>
      </c>
      <c r="H931" s="49">
        <v>0</v>
      </c>
      <c r="I931" s="51"/>
      <c r="J931" s="51"/>
      <c r="K931" s="51"/>
      <c r="L931" s="51"/>
      <c r="M931" s="51"/>
      <c r="N931" s="51"/>
      <c r="O931" s="51"/>
      <c r="P931" s="51"/>
      <c r="Q931" s="51"/>
      <c r="R931" s="51"/>
      <c r="S931" s="51"/>
      <c r="T931" s="51"/>
      <c r="U931" s="51"/>
      <c r="V931" s="51"/>
      <c r="W931" s="51"/>
      <c r="X931" s="51"/>
      <c r="Y931" s="52" t="s">
        <v>634</v>
      </c>
      <c r="Z931" s="52" t="s">
        <v>872</v>
      </c>
      <c r="AA931" s="52" t="s">
        <v>512</v>
      </c>
      <c r="AB931" s="52" t="s">
        <v>507</v>
      </c>
      <c r="AC931" s="52" t="s">
        <v>508</v>
      </c>
      <c r="AD931" s="51">
        <f t="shared" si="5"/>
        <v>0</v>
      </c>
      <c r="AE931" s="51"/>
      <c r="AF931" s="51"/>
      <c r="AG931" s="51"/>
      <c r="AH931" s="51"/>
      <c r="AI931" s="51"/>
      <c r="AJ931" s="51"/>
      <c r="AK931" s="51"/>
      <c r="AL931" s="51"/>
      <c r="AM931" s="51"/>
      <c r="AN931" s="51"/>
      <c r="AO931" s="51"/>
      <c r="AP931" s="51"/>
      <c r="AQ931" s="51"/>
      <c r="AR931" s="53"/>
    </row>
    <row r="932" spans="1:44" s="54" customFormat="1" ht="12.75">
      <c r="A932" s="75" t="s">
        <v>2056</v>
      </c>
      <c r="B932" s="76" t="s">
        <v>2057</v>
      </c>
      <c r="C932" s="49">
        <v>0</v>
      </c>
      <c r="D932" s="49">
        <v>0</v>
      </c>
      <c r="E932" s="49">
        <v>45</v>
      </c>
      <c r="F932" s="49">
        <v>0</v>
      </c>
      <c r="G932" s="49">
        <v>45</v>
      </c>
      <c r="H932" s="49">
        <v>0</v>
      </c>
      <c r="I932" s="51"/>
      <c r="J932" s="51"/>
      <c r="K932" s="51"/>
      <c r="L932" s="51"/>
      <c r="M932" s="51"/>
      <c r="N932" s="51"/>
      <c r="O932" s="51"/>
      <c r="P932" s="51"/>
      <c r="Q932" s="51"/>
      <c r="R932" s="51"/>
      <c r="S932" s="51"/>
      <c r="T932" s="51"/>
      <c r="U932" s="51"/>
      <c r="V932" s="51"/>
      <c r="W932" s="51"/>
      <c r="X932" s="51"/>
      <c r="Y932" s="52" t="s">
        <v>634</v>
      </c>
      <c r="Z932" s="52" t="s">
        <v>872</v>
      </c>
      <c r="AA932" s="52" t="s">
        <v>512</v>
      </c>
      <c r="AB932" s="52" t="s">
        <v>507</v>
      </c>
      <c r="AC932" s="52" t="s">
        <v>508</v>
      </c>
      <c r="AD932" s="51">
        <f t="shared" si="5"/>
        <v>0</v>
      </c>
      <c r="AE932" s="51"/>
      <c r="AF932" s="51"/>
      <c r="AG932" s="51"/>
      <c r="AH932" s="51"/>
      <c r="AI932" s="51"/>
      <c r="AJ932" s="51"/>
      <c r="AK932" s="51"/>
      <c r="AL932" s="51"/>
      <c r="AM932" s="51"/>
      <c r="AN932" s="51"/>
      <c r="AO932" s="51"/>
      <c r="AP932" s="51"/>
      <c r="AQ932" s="51"/>
      <c r="AR932" s="53"/>
    </row>
    <row r="933" spans="1:44" s="54" customFormat="1" ht="12.75">
      <c r="A933" s="75" t="s">
        <v>1602</v>
      </c>
      <c r="B933" s="76" t="s">
        <v>90</v>
      </c>
      <c r="C933" s="49">
        <v>211</v>
      </c>
      <c r="D933" s="49">
        <v>3083</v>
      </c>
      <c r="E933" s="49">
        <v>3083</v>
      </c>
      <c r="F933" s="49">
        <v>1000</v>
      </c>
      <c r="G933" s="49">
        <v>0</v>
      </c>
      <c r="H933" s="49">
        <v>0</v>
      </c>
      <c r="I933" s="51"/>
      <c r="J933" s="51"/>
      <c r="K933" s="51"/>
      <c r="L933" s="51"/>
      <c r="M933" s="51"/>
      <c r="N933" s="51"/>
      <c r="O933" s="51"/>
      <c r="P933" s="51"/>
      <c r="Q933" s="51"/>
      <c r="R933" s="51"/>
      <c r="S933" s="51"/>
      <c r="T933" s="51"/>
      <c r="U933" s="51"/>
      <c r="V933" s="51"/>
      <c r="W933" s="51"/>
      <c r="X933" s="51"/>
      <c r="Y933" s="52" t="s">
        <v>634</v>
      </c>
      <c r="Z933" s="52" t="s">
        <v>872</v>
      </c>
      <c r="AA933" s="52" t="s">
        <v>512</v>
      </c>
      <c r="AB933" s="52" t="s">
        <v>507</v>
      </c>
      <c r="AC933" s="52" t="s">
        <v>508</v>
      </c>
      <c r="AD933" s="51">
        <f t="shared" si="5"/>
        <v>0</v>
      </c>
      <c r="AE933" s="51"/>
      <c r="AF933" s="51"/>
      <c r="AG933" s="51"/>
      <c r="AH933" s="51"/>
      <c r="AI933" s="51"/>
      <c r="AJ933" s="51"/>
      <c r="AK933" s="51"/>
      <c r="AL933" s="51"/>
      <c r="AM933" s="51"/>
      <c r="AN933" s="51"/>
      <c r="AO933" s="51"/>
      <c r="AP933" s="51"/>
      <c r="AQ933" s="51"/>
      <c r="AR933" s="53"/>
    </row>
    <row r="934" spans="1:44" s="54" customFormat="1" ht="12.75">
      <c r="A934" s="75" t="s">
        <v>91</v>
      </c>
      <c r="B934" s="76" t="s">
        <v>92</v>
      </c>
      <c r="C934" s="49">
        <v>211</v>
      </c>
      <c r="D934" s="49">
        <v>3083</v>
      </c>
      <c r="E934" s="49">
        <v>3083</v>
      </c>
      <c r="F934" s="49">
        <v>1000</v>
      </c>
      <c r="G934" s="49">
        <v>0</v>
      </c>
      <c r="H934" s="49">
        <v>0</v>
      </c>
      <c r="I934" s="51"/>
      <c r="J934" s="51"/>
      <c r="K934" s="51"/>
      <c r="L934" s="51"/>
      <c r="M934" s="51"/>
      <c r="N934" s="51"/>
      <c r="O934" s="51"/>
      <c r="P934" s="51"/>
      <c r="Q934" s="51"/>
      <c r="R934" s="51"/>
      <c r="S934" s="51"/>
      <c r="T934" s="51"/>
      <c r="U934" s="51"/>
      <c r="V934" s="51"/>
      <c r="W934" s="51"/>
      <c r="X934" s="51"/>
      <c r="Y934" s="52" t="s">
        <v>634</v>
      </c>
      <c r="Z934" s="52" t="s">
        <v>872</v>
      </c>
      <c r="AA934" s="52" t="s">
        <v>512</v>
      </c>
      <c r="AB934" s="52" t="s">
        <v>507</v>
      </c>
      <c r="AC934" s="52" t="s">
        <v>508</v>
      </c>
      <c r="AD934" s="51">
        <f t="shared" si="5"/>
        <v>0</v>
      </c>
      <c r="AE934" s="51"/>
      <c r="AF934" s="51"/>
      <c r="AG934" s="51"/>
      <c r="AH934" s="51"/>
      <c r="AI934" s="51"/>
      <c r="AJ934" s="51"/>
      <c r="AK934" s="51"/>
      <c r="AL934" s="51"/>
      <c r="AM934" s="51"/>
      <c r="AN934" s="51"/>
      <c r="AO934" s="51"/>
      <c r="AP934" s="51"/>
      <c r="AQ934" s="51"/>
      <c r="AR934" s="53"/>
    </row>
    <row r="935" spans="1:44" s="54" customFormat="1" ht="12.75">
      <c r="A935" s="75" t="s">
        <v>93</v>
      </c>
      <c r="B935" s="76" t="s">
        <v>92</v>
      </c>
      <c r="C935" s="49">
        <v>211</v>
      </c>
      <c r="D935" s="49">
        <v>3083</v>
      </c>
      <c r="E935" s="49">
        <v>3083</v>
      </c>
      <c r="F935" s="49">
        <v>1000</v>
      </c>
      <c r="G935" s="49">
        <v>0</v>
      </c>
      <c r="H935" s="49">
        <v>0</v>
      </c>
      <c r="I935" s="51"/>
      <c r="J935" s="51"/>
      <c r="K935" s="51"/>
      <c r="L935" s="51"/>
      <c r="M935" s="51"/>
      <c r="N935" s="51"/>
      <c r="O935" s="51"/>
      <c r="P935" s="51"/>
      <c r="Q935" s="51"/>
      <c r="R935" s="51"/>
      <c r="S935" s="51"/>
      <c r="T935" s="51"/>
      <c r="U935" s="51"/>
      <c r="V935" s="51"/>
      <c r="W935" s="51"/>
      <c r="X935" s="51"/>
      <c r="Y935" s="52" t="s">
        <v>634</v>
      </c>
      <c r="Z935" s="52" t="s">
        <v>872</v>
      </c>
      <c r="AA935" s="52" t="s">
        <v>512</v>
      </c>
      <c r="AB935" s="52" t="s">
        <v>507</v>
      </c>
      <c r="AC935" s="52" t="s">
        <v>508</v>
      </c>
      <c r="AD935" s="51">
        <f t="shared" si="5"/>
        <v>0</v>
      </c>
      <c r="AE935" s="51"/>
      <c r="AF935" s="51"/>
      <c r="AG935" s="51"/>
      <c r="AH935" s="51"/>
      <c r="AI935" s="51"/>
      <c r="AJ935" s="51"/>
      <c r="AK935" s="51"/>
      <c r="AL935" s="51"/>
      <c r="AM935" s="51"/>
      <c r="AN935" s="51"/>
      <c r="AO935" s="51"/>
      <c r="AP935" s="51"/>
      <c r="AQ935" s="51"/>
      <c r="AR935" s="53"/>
    </row>
    <row r="936" spans="1:44" s="54" customFormat="1" ht="12.75">
      <c r="A936" s="75" t="s">
        <v>362</v>
      </c>
      <c r="B936" s="76" t="s">
        <v>363</v>
      </c>
      <c r="C936" s="49">
        <v>211</v>
      </c>
      <c r="D936" s="49">
        <v>3083</v>
      </c>
      <c r="E936" s="49">
        <v>3083</v>
      </c>
      <c r="F936" s="49">
        <v>1000</v>
      </c>
      <c r="G936" s="49">
        <v>0</v>
      </c>
      <c r="H936" s="49">
        <v>0</v>
      </c>
      <c r="I936" s="51"/>
      <c r="J936" s="51"/>
      <c r="K936" s="51"/>
      <c r="L936" s="51"/>
      <c r="M936" s="51"/>
      <c r="N936" s="51"/>
      <c r="O936" s="51"/>
      <c r="P936" s="51"/>
      <c r="Q936" s="51"/>
      <c r="R936" s="51"/>
      <c r="S936" s="51"/>
      <c r="T936" s="51"/>
      <c r="U936" s="51"/>
      <c r="V936" s="51"/>
      <c r="W936" s="51"/>
      <c r="X936" s="51"/>
      <c r="Y936" s="52" t="s">
        <v>634</v>
      </c>
      <c r="Z936" s="52" t="s">
        <v>872</v>
      </c>
      <c r="AA936" s="52" t="s">
        <v>512</v>
      </c>
      <c r="AB936" s="52" t="s">
        <v>507</v>
      </c>
      <c r="AC936" s="52" t="s">
        <v>508</v>
      </c>
      <c r="AD936" s="51">
        <f t="shared" si="5"/>
        <v>0</v>
      </c>
      <c r="AE936" s="51"/>
      <c r="AF936" s="51"/>
      <c r="AG936" s="51"/>
      <c r="AH936" s="51"/>
      <c r="AI936" s="51"/>
      <c r="AJ936" s="51"/>
      <c r="AK936" s="51"/>
      <c r="AL936" s="51"/>
      <c r="AM936" s="51"/>
      <c r="AN936" s="51"/>
      <c r="AO936" s="51"/>
      <c r="AP936" s="51"/>
      <c r="AQ936" s="51"/>
      <c r="AR936" s="53"/>
    </row>
    <row r="937" spans="1:44" s="54" customFormat="1" ht="12.75">
      <c r="A937" s="75" t="s">
        <v>364</v>
      </c>
      <c r="B937" s="76" t="s">
        <v>365</v>
      </c>
      <c r="C937" s="49">
        <v>211</v>
      </c>
      <c r="D937" s="49">
        <v>211</v>
      </c>
      <c r="E937" s="49">
        <v>211</v>
      </c>
      <c r="F937" s="49">
        <v>1000</v>
      </c>
      <c r="G937" s="49">
        <v>0</v>
      </c>
      <c r="H937" s="49">
        <v>0</v>
      </c>
      <c r="I937" s="51"/>
      <c r="J937" s="51"/>
      <c r="K937" s="51"/>
      <c r="L937" s="51"/>
      <c r="M937" s="51"/>
      <c r="N937" s="51"/>
      <c r="O937" s="51"/>
      <c r="P937" s="51"/>
      <c r="Q937" s="51"/>
      <c r="R937" s="51"/>
      <c r="S937" s="51"/>
      <c r="T937" s="51"/>
      <c r="U937" s="51"/>
      <c r="V937" s="51"/>
      <c r="W937" s="51"/>
      <c r="X937" s="51"/>
      <c r="Y937" s="52" t="s">
        <v>634</v>
      </c>
      <c r="Z937" s="52" t="s">
        <v>872</v>
      </c>
      <c r="AA937" s="52" t="s">
        <v>512</v>
      </c>
      <c r="AB937" s="52" t="s">
        <v>507</v>
      </c>
      <c r="AC937" s="52" t="s">
        <v>508</v>
      </c>
      <c r="AD937" s="51">
        <f t="shared" si="5"/>
        <v>0</v>
      </c>
      <c r="AE937" s="51"/>
      <c r="AF937" s="51"/>
      <c r="AG937" s="51"/>
      <c r="AH937" s="51"/>
      <c r="AI937" s="51"/>
      <c r="AJ937" s="51"/>
      <c r="AK937" s="51"/>
      <c r="AL937" s="51"/>
      <c r="AM937" s="51"/>
      <c r="AN937" s="51"/>
      <c r="AO937" s="51"/>
      <c r="AP937" s="51"/>
      <c r="AQ937" s="51"/>
      <c r="AR937" s="53"/>
    </row>
    <row r="938" spans="1:44" s="54" customFormat="1" ht="12.75">
      <c r="A938" s="75" t="s">
        <v>366</v>
      </c>
      <c r="B938" s="76" t="s">
        <v>367</v>
      </c>
      <c r="C938" s="49">
        <v>211</v>
      </c>
      <c r="D938" s="49">
        <v>211</v>
      </c>
      <c r="E938" s="49">
        <v>211</v>
      </c>
      <c r="F938" s="49">
        <v>0</v>
      </c>
      <c r="G938" s="49">
        <v>0</v>
      </c>
      <c r="H938" s="49">
        <v>0</v>
      </c>
      <c r="I938" s="51"/>
      <c r="J938" s="51"/>
      <c r="K938" s="51"/>
      <c r="L938" s="51"/>
      <c r="M938" s="51"/>
      <c r="N938" s="51"/>
      <c r="O938" s="51"/>
      <c r="P938" s="51"/>
      <c r="Q938" s="51"/>
      <c r="R938" s="51"/>
      <c r="S938" s="51"/>
      <c r="T938" s="51"/>
      <c r="U938" s="51"/>
      <c r="V938" s="51"/>
      <c r="W938" s="51"/>
      <c r="X938" s="51"/>
      <c r="Y938" s="52" t="s">
        <v>634</v>
      </c>
      <c r="Z938" s="52" t="s">
        <v>872</v>
      </c>
      <c r="AA938" s="52" t="s">
        <v>512</v>
      </c>
      <c r="AB938" s="52" t="s">
        <v>507</v>
      </c>
      <c r="AC938" s="52" t="s">
        <v>508</v>
      </c>
      <c r="AD938" s="51">
        <f t="shared" si="5"/>
        <v>0</v>
      </c>
      <c r="AE938" s="51"/>
      <c r="AF938" s="51"/>
      <c r="AG938" s="51"/>
      <c r="AH938" s="51"/>
      <c r="AI938" s="51"/>
      <c r="AJ938" s="51"/>
      <c r="AK938" s="51"/>
      <c r="AL938" s="51"/>
      <c r="AM938" s="51"/>
      <c r="AN938" s="51"/>
      <c r="AO938" s="51"/>
      <c r="AP938" s="51"/>
      <c r="AQ938" s="51"/>
      <c r="AR938" s="53"/>
    </row>
    <row r="939" spans="1:44" s="54" customFormat="1" ht="12.75">
      <c r="A939" s="75" t="s">
        <v>368</v>
      </c>
      <c r="B939" s="76" t="s">
        <v>1</v>
      </c>
      <c r="C939" s="49">
        <v>0</v>
      </c>
      <c r="D939" s="49">
        <v>0</v>
      </c>
      <c r="E939" s="49">
        <v>0</v>
      </c>
      <c r="F939" s="49">
        <v>1000</v>
      </c>
      <c r="G939" s="49">
        <v>0</v>
      </c>
      <c r="H939" s="49">
        <v>0</v>
      </c>
      <c r="I939" s="51"/>
      <c r="J939" s="51"/>
      <c r="K939" s="51"/>
      <c r="L939" s="51"/>
      <c r="M939" s="51"/>
      <c r="N939" s="51"/>
      <c r="O939" s="51"/>
      <c r="P939" s="51"/>
      <c r="Q939" s="51"/>
      <c r="R939" s="51"/>
      <c r="S939" s="51"/>
      <c r="T939" s="51"/>
      <c r="U939" s="51"/>
      <c r="V939" s="51"/>
      <c r="W939" s="51"/>
      <c r="X939" s="51"/>
      <c r="Y939" s="52" t="s">
        <v>634</v>
      </c>
      <c r="Z939" s="52" t="s">
        <v>872</v>
      </c>
      <c r="AA939" s="52" t="s">
        <v>512</v>
      </c>
      <c r="AB939" s="52" t="s">
        <v>507</v>
      </c>
      <c r="AC939" s="52" t="s">
        <v>508</v>
      </c>
      <c r="AD939" s="51">
        <f t="shared" si="5"/>
        <v>0</v>
      </c>
      <c r="AE939" s="51"/>
      <c r="AF939" s="51"/>
      <c r="AG939" s="51"/>
      <c r="AH939" s="51"/>
      <c r="AI939" s="51"/>
      <c r="AJ939" s="51"/>
      <c r="AK939" s="51"/>
      <c r="AL939" s="51"/>
      <c r="AM939" s="51"/>
      <c r="AN939" s="51"/>
      <c r="AO939" s="51"/>
      <c r="AP939" s="51"/>
      <c r="AQ939" s="51"/>
      <c r="AR939" s="53"/>
    </row>
    <row r="940" spans="1:44" s="54" customFormat="1" ht="12.75">
      <c r="A940" s="75" t="s">
        <v>4</v>
      </c>
      <c r="B940" s="76" t="s">
        <v>5</v>
      </c>
      <c r="C940" s="49">
        <v>0</v>
      </c>
      <c r="D940" s="49">
        <v>0</v>
      </c>
      <c r="E940" s="49">
        <v>2872</v>
      </c>
      <c r="F940" s="49">
        <v>0</v>
      </c>
      <c r="G940" s="49">
        <v>0</v>
      </c>
      <c r="H940" s="49">
        <v>0</v>
      </c>
      <c r="I940" s="51"/>
      <c r="J940" s="51"/>
      <c r="K940" s="51"/>
      <c r="L940" s="51"/>
      <c r="M940" s="51"/>
      <c r="N940" s="51"/>
      <c r="O940" s="51"/>
      <c r="P940" s="51"/>
      <c r="Q940" s="51"/>
      <c r="R940" s="51"/>
      <c r="S940" s="51"/>
      <c r="T940" s="51"/>
      <c r="U940" s="51"/>
      <c r="V940" s="51"/>
      <c r="W940" s="51"/>
      <c r="X940" s="51"/>
      <c r="Y940" s="52" t="s">
        <v>634</v>
      </c>
      <c r="Z940" s="52" t="s">
        <v>872</v>
      </c>
      <c r="AA940" s="52" t="s">
        <v>512</v>
      </c>
      <c r="AB940" s="52" t="s">
        <v>507</v>
      </c>
      <c r="AC940" s="52" t="s">
        <v>508</v>
      </c>
      <c r="AD940" s="51">
        <f t="shared" si="5"/>
        <v>0</v>
      </c>
      <c r="AE940" s="51"/>
      <c r="AF940" s="51"/>
      <c r="AG940" s="51"/>
      <c r="AH940" s="51"/>
      <c r="AI940" s="51"/>
      <c r="AJ940" s="51"/>
      <c r="AK940" s="51"/>
      <c r="AL940" s="51"/>
      <c r="AM940" s="51"/>
      <c r="AN940" s="51"/>
      <c r="AO940" s="51"/>
      <c r="AP940" s="51"/>
      <c r="AQ940" s="51"/>
      <c r="AR940" s="53"/>
    </row>
    <row r="941" spans="1:44" s="54" customFormat="1" ht="12.75">
      <c r="A941" s="29" t="s">
        <v>636</v>
      </c>
      <c r="B941" s="41" t="s">
        <v>637</v>
      </c>
      <c r="C941" s="40">
        <v>0</v>
      </c>
      <c r="D941" s="40">
        <v>2200</v>
      </c>
      <c r="E941" s="40">
        <v>2200</v>
      </c>
      <c r="F941" s="40">
        <v>0</v>
      </c>
      <c r="G941" s="40">
        <v>2308</v>
      </c>
      <c r="H941" s="40">
        <v>0</v>
      </c>
      <c r="I941" s="51"/>
      <c r="J941" s="51"/>
      <c r="K941" s="51"/>
      <c r="L941" s="51"/>
      <c r="M941" s="51"/>
      <c r="N941" s="51"/>
      <c r="O941" s="51"/>
      <c r="P941" s="51"/>
      <c r="Q941" s="51"/>
      <c r="R941" s="51"/>
      <c r="S941" s="51"/>
      <c r="T941" s="51"/>
      <c r="U941" s="51"/>
      <c r="V941" s="51"/>
      <c r="W941" s="51"/>
      <c r="X941" s="51"/>
      <c r="Y941" s="52" t="s">
        <v>636</v>
      </c>
      <c r="Z941" s="52" t="s">
        <v>872</v>
      </c>
      <c r="AA941" s="52" t="s">
        <v>634</v>
      </c>
      <c r="AB941" s="52" t="s">
        <v>507</v>
      </c>
      <c r="AC941" s="52" t="s">
        <v>508</v>
      </c>
      <c r="AD941" s="51"/>
      <c r="AE941" s="51"/>
      <c r="AF941" s="51"/>
      <c r="AG941" s="51"/>
      <c r="AH941" s="51"/>
      <c r="AI941" s="51"/>
      <c r="AJ941" s="51"/>
      <c r="AK941" s="51"/>
      <c r="AL941" s="51"/>
      <c r="AM941" s="51"/>
      <c r="AN941" s="51"/>
      <c r="AO941" s="51"/>
      <c r="AP941" s="51"/>
      <c r="AQ941" s="51"/>
      <c r="AR941" s="53"/>
    </row>
    <row r="942" spans="1:44" s="54" customFormat="1" ht="12.75">
      <c r="A942" s="75" t="s">
        <v>735</v>
      </c>
      <c r="B942" s="74" t="s">
        <v>1261</v>
      </c>
      <c r="C942" s="49">
        <v>0</v>
      </c>
      <c r="D942" s="49">
        <v>2200</v>
      </c>
      <c r="E942" s="49">
        <v>2200</v>
      </c>
      <c r="F942" s="49">
        <v>0</v>
      </c>
      <c r="G942" s="49">
        <v>2308</v>
      </c>
      <c r="H942" s="49">
        <v>0</v>
      </c>
      <c r="I942" s="51"/>
      <c r="J942" s="51"/>
      <c r="K942" s="51"/>
      <c r="L942" s="51"/>
      <c r="M942" s="51"/>
      <c r="N942" s="51"/>
      <c r="O942" s="51"/>
      <c r="P942" s="51"/>
      <c r="Q942" s="51"/>
      <c r="R942" s="51"/>
      <c r="S942" s="51"/>
      <c r="T942" s="51"/>
      <c r="U942" s="51"/>
      <c r="V942" s="51"/>
      <c r="W942" s="51"/>
      <c r="X942" s="51"/>
      <c r="Y942" s="52" t="s">
        <v>636</v>
      </c>
      <c r="Z942" s="52" t="s">
        <v>872</v>
      </c>
      <c r="AA942" s="52" t="s">
        <v>634</v>
      </c>
      <c r="AB942" s="52" t="s">
        <v>507</v>
      </c>
      <c r="AC942" s="52" t="s">
        <v>508</v>
      </c>
      <c r="AD942" s="51"/>
      <c r="AE942" s="51"/>
      <c r="AF942" s="51"/>
      <c r="AG942" s="51"/>
      <c r="AH942" s="51"/>
      <c r="AI942" s="51"/>
      <c r="AJ942" s="51"/>
      <c r="AK942" s="51"/>
      <c r="AL942" s="51"/>
      <c r="AM942" s="51"/>
      <c r="AN942" s="51"/>
      <c r="AO942" s="51"/>
      <c r="AP942" s="51"/>
      <c r="AQ942" s="51"/>
      <c r="AR942" s="53"/>
    </row>
    <row r="943" spans="1:44" s="54" customFormat="1" ht="12.75">
      <c r="A943" s="75" t="s">
        <v>738</v>
      </c>
      <c r="B943" s="74" t="s">
        <v>1262</v>
      </c>
      <c r="C943" s="49">
        <v>0</v>
      </c>
      <c r="D943" s="49">
        <v>2200</v>
      </c>
      <c r="E943" s="49">
        <v>2200</v>
      </c>
      <c r="F943" s="49">
        <v>0</v>
      </c>
      <c r="G943" s="49">
        <v>2308</v>
      </c>
      <c r="H943" s="49">
        <v>0</v>
      </c>
      <c r="I943" s="51"/>
      <c r="J943" s="51"/>
      <c r="K943" s="51"/>
      <c r="L943" s="51"/>
      <c r="M943" s="51"/>
      <c r="N943" s="51"/>
      <c r="O943" s="51"/>
      <c r="P943" s="51"/>
      <c r="Q943" s="51"/>
      <c r="R943" s="51"/>
      <c r="S943" s="51"/>
      <c r="T943" s="51"/>
      <c r="U943" s="51"/>
      <c r="V943" s="51"/>
      <c r="W943" s="51"/>
      <c r="X943" s="51"/>
      <c r="Y943" s="52" t="s">
        <v>636</v>
      </c>
      <c r="Z943" s="52" t="s">
        <v>872</v>
      </c>
      <c r="AA943" s="52" t="s">
        <v>634</v>
      </c>
      <c r="AB943" s="52" t="s">
        <v>507</v>
      </c>
      <c r="AC943" s="52" t="s">
        <v>508</v>
      </c>
      <c r="AD943" s="51"/>
      <c r="AE943" s="51"/>
      <c r="AF943" s="51"/>
      <c r="AG943" s="51"/>
      <c r="AH943" s="51"/>
      <c r="AI943" s="51"/>
      <c r="AJ943" s="51"/>
      <c r="AK943" s="51"/>
      <c r="AL943" s="51"/>
      <c r="AM943" s="51"/>
      <c r="AN943" s="51"/>
      <c r="AO943" s="51"/>
      <c r="AP943" s="51"/>
      <c r="AQ943" s="51"/>
      <c r="AR943" s="53"/>
    </row>
    <row r="944" spans="1:44" s="54" customFormat="1" ht="12.75">
      <c r="A944" s="75" t="s">
        <v>1280</v>
      </c>
      <c r="B944" s="74" t="s">
        <v>1281</v>
      </c>
      <c r="C944" s="49">
        <v>0</v>
      </c>
      <c r="D944" s="49">
        <v>2200</v>
      </c>
      <c r="E944" s="49">
        <v>2200</v>
      </c>
      <c r="F944" s="49">
        <v>0</v>
      </c>
      <c r="G944" s="49">
        <v>2308</v>
      </c>
      <c r="H944" s="49">
        <v>0</v>
      </c>
      <c r="I944" s="51"/>
      <c r="J944" s="51"/>
      <c r="K944" s="51"/>
      <c r="L944" s="51"/>
      <c r="M944" s="51"/>
      <c r="N944" s="51"/>
      <c r="O944" s="51"/>
      <c r="P944" s="51"/>
      <c r="Q944" s="51"/>
      <c r="R944" s="51"/>
      <c r="S944" s="51"/>
      <c r="T944" s="51"/>
      <c r="U944" s="51"/>
      <c r="V944" s="51"/>
      <c r="W944" s="51"/>
      <c r="X944" s="51"/>
      <c r="Y944" s="52" t="s">
        <v>636</v>
      </c>
      <c r="Z944" s="52" t="s">
        <v>872</v>
      </c>
      <c r="AA944" s="52" t="s">
        <v>634</v>
      </c>
      <c r="AB944" s="52" t="s">
        <v>507</v>
      </c>
      <c r="AC944" s="52" t="s">
        <v>508</v>
      </c>
      <c r="AD944" s="51"/>
      <c r="AE944" s="51"/>
      <c r="AF944" s="51"/>
      <c r="AG944" s="51"/>
      <c r="AH944" s="51"/>
      <c r="AI944" s="51"/>
      <c r="AJ944" s="51"/>
      <c r="AK944" s="51"/>
      <c r="AL944" s="51"/>
      <c r="AM944" s="51"/>
      <c r="AN944" s="51"/>
      <c r="AO944" s="51"/>
      <c r="AP944" s="51"/>
      <c r="AQ944" s="51"/>
      <c r="AR944" s="53"/>
    </row>
    <row r="945" spans="1:44" s="54" customFormat="1" ht="25.5">
      <c r="A945" s="75" t="s">
        <v>2031</v>
      </c>
      <c r="B945" s="74" t="s">
        <v>2032</v>
      </c>
      <c r="C945" s="49">
        <v>0</v>
      </c>
      <c r="D945" s="49">
        <v>2200</v>
      </c>
      <c r="E945" s="49">
        <v>2200</v>
      </c>
      <c r="F945" s="49">
        <v>0</v>
      </c>
      <c r="G945" s="49">
        <v>2308</v>
      </c>
      <c r="H945" s="49">
        <v>0</v>
      </c>
      <c r="I945" s="51"/>
      <c r="J945" s="51"/>
      <c r="K945" s="51"/>
      <c r="L945" s="51"/>
      <c r="M945" s="51"/>
      <c r="N945" s="51"/>
      <c r="O945" s="51"/>
      <c r="P945" s="51"/>
      <c r="Q945" s="51"/>
      <c r="R945" s="51"/>
      <c r="S945" s="51"/>
      <c r="T945" s="51"/>
      <c r="U945" s="51"/>
      <c r="V945" s="51"/>
      <c r="W945" s="51"/>
      <c r="X945" s="51"/>
      <c r="Y945" s="52" t="s">
        <v>636</v>
      </c>
      <c r="Z945" s="52" t="s">
        <v>872</v>
      </c>
      <c r="AA945" s="52" t="s">
        <v>634</v>
      </c>
      <c r="AB945" s="52" t="s">
        <v>507</v>
      </c>
      <c r="AC945" s="52" t="s">
        <v>508</v>
      </c>
      <c r="AD945" s="51"/>
      <c r="AE945" s="51"/>
      <c r="AF945" s="51"/>
      <c r="AG945" s="51"/>
      <c r="AH945" s="51"/>
      <c r="AI945" s="51"/>
      <c r="AJ945" s="51"/>
      <c r="AK945" s="51"/>
      <c r="AL945" s="51"/>
      <c r="AM945" s="51"/>
      <c r="AN945" s="51"/>
      <c r="AO945" s="51"/>
      <c r="AP945" s="51"/>
      <c r="AQ945" s="51"/>
      <c r="AR945" s="53"/>
    </row>
    <row r="946" spans="1:44" s="54" customFormat="1" ht="12.75">
      <c r="A946" s="75" t="s">
        <v>2033</v>
      </c>
      <c r="B946" s="74" t="s">
        <v>2034</v>
      </c>
      <c r="C946" s="49">
        <v>0</v>
      </c>
      <c r="D946" s="49">
        <v>0</v>
      </c>
      <c r="E946" s="49">
        <v>1113</v>
      </c>
      <c r="F946" s="49">
        <v>0</v>
      </c>
      <c r="G946" s="49">
        <v>1221</v>
      </c>
      <c r="H946" s="49">
        <v>0</v>
      </c>
      <c r="I946" s="51"/>
      <c r="J946" s="51"/>
      <c r="K946" s="51"/>
      <c r="L946" s="51"/>
      <c r="M946" s="51"/>
      <c r="N946" s="51"/>
      <c r="O946" s="51"/>
      <c r="P946" s="51"/>
      <c r="Q946" s="51"/>
      <c r="R946" s="51"/>
      <c r="S946" s="51"/>
      <c r="T946" s="51"/>
      <c r="U946" s="51"/>
      <c r="V946" s="51"/>
      <c r="W946" s="51"/>
      <c r="X946" s="51"/>
      <c r="Y946" s="52" t="s">
        <v>636</v>
      </c>
      <c r="Z946" s="52" t="s">
        <v>872</v>
      </c>
      <c r="AA946" s="52" t="s">
        <v>634</v>
      </c>
      <c r="AB946" s="52" t="s">
        <v>507</v>
      </c>
      <c r="AC946" s="52" t="s">
        <v>508</v>
      </c>
      <c r="AD946" s="51"/>
      <c r="AE946" s="51"/>
      <c r="AF946" s="51"/>
      <c r="AG946" s="51"/>
      <c r="AH946" s="51"/>
      <c r="AI946" s="51"/>
      <c r="AJ946" s="51"/>
      <c r="AK946" s="51"/>
      <c r="AL946" s="51"/>
      <c r="AM946" s="51"/>
      <c r="AN946" s="51"/>
      <c r="AO946" s="51"/>
      <c r="AP946" s="51"/>
      <c r="AQ946" s="51"/>
      <c r="AR946" s="53"/>
    </row>
    <row r="947" spans="1:44" s="54" customFormat="1" ht="12.75">
      <c r="A947" s="75" t="s">
        <v>2037</v>
      </c>
      <c r="B947" s="74" t="s">
        <v>2038</v>
      </c>
      <c r="C947" s="49">
        <v>0</v>
      </c>
      <c r="D947" s="49">
        <v>0</v>
      </c>
      <c r="E947" s="49">
        <v>1113</v>
      </c>
      <c r="F947" s="49">
        <v>0</v>
      </c>
      <c r="G947" s="49">
        <v>1221</v>
      </c>
      <c r="H947" s="49">
        <v>0</v>
      </c>
      <c r="I947" s="51"/>
      <c r="J947" s="51"/>
      <c r="K947" s="51"/>
      <c r="L947" s="51"/>
      <c r="M947" s="51"/>
      <c r="N947" s="51"/>
      <c r="O947" s="51"/>
      <c r="P947" s="51"/>
      <c r="Q947" s="51"/>
      <c r="R947" s="51"/>
      <c r="S947" s="51"/>
      <c r="T947" s="51"/>
      <c r="U947" s="51"/>
      <c r="V947" s="51"/>
      <c r="W947" s="51"/>
      <c r="X947" s="51"/>
      <c r="Y947" s="52" t="s">
        <v>636</v>
      </c>
      <c r="Z947" s="52" t="s">
        <v>872</v>
      </c>
      <c r="AA947" s="52" t="s">
        <v>634</v>
      </c>
      <c r="AB947" s="52" t="s">
        <v>507</v>
      </c>
      <c r="AC947" s="52" t="s">
        <v>508</v>
      </c>
      <c r="AD947" s="51"/>
      <c r="AE947" s="51"/>
      <c r="AF947" s="51"/>
      <c r="AG947" s="51"/>
      <c r="AH947" s="51"/>
      <c r="AI947" s="51"/>
      <c r="AJ947" s="51"/>
      <c r="AK947" s="51"/>
      <c r="AL947" s="51"/>
      <c r="AM947" s="51"/>
      <c r="AN947" s="51"/>
      <c r="AO947" s="51"/>
      <c r="AP947" s="51"/>
      <c r="AQ947" s="51"/>
      <c r="AR947" s="53"/>
    </row>
    <row r="948" spans="1:44" s="54" customFormat="1" ht="12.75">
      <c r="A948" s="75" t="s">
        <v>2054</v>
      </c>
      <c r="B948" s="74" t="s">
        <v>2055</v>
      </c>
      <c r="C948" s="49">
        <v>0</v>
      </c>
      <c r="D948" s="49">
        <v>0</v>
      </c>
      <c r="E948" s="49">
        <v>1042</v>
      </c>
      <c r="F948" s="49">
        <v>0</v>
      </c>
      <c r="G948" s="49">
        <v>1042</v>
      </c>
      <c r="H948" s="49">
        <v>0</v>
      </c>
      <c r="I948" s="51"/>
      <c r="J948" s="51"/>
      <c r="K948" s="51"/>
      <c r="L948" s="51"/>
      <c r="M948" s="51"/>
      <c r="N948" s="51"/>
      <c r="O948" s="51"/>
      <c r="P948" s="51"/>
      <c r="Q948" s="51"/>
      <c r="R948" s="51"/>
      <c r="S948" s="51"/>
      <c r="T948" s="51"/>
      <c r="U948" s="51"/>
      <c r="V948" s="51"/>
      <c r="W948" s="51"/>
      <c r="X948" s="51"/>
      <c r="Y948" s="52" t="s">
        <v>636</v>
      </c>
      <c r="Z948" s="52" t="s">
        <v>872</v>
      </c>
      <c r="AA948" s="52" t="s">
        <v>634</v>
      </c>
      <c r="AB948" s="52" t="s">
        <v>507</v>
      </c>
      <c r="AC948" s="52" t="s">
        <v>508</v>
      </c>
      <c r="AD948" s="51"/>
      <c r="AE948" s="51"/>
      <c r="AF948" s="51"/>
      <c r="AG948" s="51"/>
      <c r="AH948" s="51"/>
      <c r="AI948" s="51"/>
      <c r="AJ948" s="51"/>
      <c r="AK948" s="51"/>
      <c r="AL948" s="51"/>
      <c r="AM948" s="51"/>
      <c r="AN948" s="51"/>
      <c r="AO948" s="51"/>
      <c r="AP948" s="51"/>
      <c r="AQ948" s="51"/>
      <c r="AR948" s="53"/>
    </row>
    <row r="949" spans="1:44" s="54" customFormat="1" ht="12.75">
      <c r="A949" s="75" t="s">
        <v>2056</v>
      </c>
      <c r="B949" s="74" t="s">
        <v>2057</v>
      </c>
      <c r="C949" s="49">
        <v>0</v>
      </c>
      <c r="D949" s="49">
        <v>0</v>
      </c>
      <c r="E949" s="49">
        <v>45</v>
      </c>
      <c r="F949" s="49">
        <v>0</v>
      </c>
      <c r="G949" s="49">
        <v>45</v>
      </c>
      <c r="H949" s="49">
        <v>0</v>
      </c>
      <c r="I949" s="51"/>
      <c r="J949" s="51"/>
      <c r="K949" s="51"/>
      <c r="L949" s="51"/>
      <c r="M949" s="51"/>
      <c r="N949" s="51"/>
      <c r="O949" s="51"/>
      <c r="P949" s="51"/>
      <c r="Q949" s="51"/>
      <c r="R949" s="51"/>
      <c r="S949" s="51"/>
      <c r="T949" s="51"/>
      <c r="U949" s="51"/>
      <c r="V949" s="51"/>
      <c r="W949" s="51"/>
      <c r="X949" s="51"/>
      <c r="Y949" s="52" t="s">
        <v>636</v>
      </c>
      <c r="Z949" s="52" t="s">
        <v>872</v>
      </c>
      <c r="AA949" s="52" t="s">
        <v>634</v>
      </c>
      <c r="AB949" s="52" t="s">
        <v>507</v>
      </c>
      <c r="AC949" s="52" t="s">
        <v>508</v>
      </c>
      <c r="AD949" s="51"/>
      <c r="AE949" s="51"/>
      <c r="AF949" s="51"/>
      <c r="AG949" s="51"/>
      <c r="AH949" s="51"/>
      <c r="AI949" s="51"/>
      <c r="AJ949" s="51"/>
      <c r="AK949" s="51"/>
      <c r="AL949" s="51"/>
      <c r="AM949" s="51"/>
      <c r="AN949" s="51"/>
      <c r="AO949" s="51"/>
      <c r="AP949" s="51"/>
      <c r="AQ949" s="51"/>
      <c r="AR949" s="53"/>
    </row>
    <row r="950" spans="1:44" s="54" customFormat="1" ht="25.5">
      <c r="A950" s="29" t="s">
        <v>638</v>
      </c>
      <c r="B950" s="41" t="s">
        <v>639</v>
      </c>
      <c r="C950" s="40">
        <v>1055</v>
      </c>
      <c r="D950" s="40">
        <v>1867</v>
      </c>
      <c r="E950" s="40">
        <v>1867</v>
      </c>
      <c r="F950" s="40">
        <v>6583</v>
      </c>
      <c r="G950" s="40">
        <v>1715</v>
      </c>
      <c r="H950" s="40">
        <v>5674</v>
      </c>
      <c r="I950" s="51"/>
      <c r="J950" s="51"/>
      <c r="K950" s="51"/>
      <c r="L950" s="51"/>
      <c r="M950" s="51"/>
      <c r="N950" s="51"/>
      <c r="O950" s="51"/>
      <c r="P950" s="51"/>
      <c r="Q950" s="51"/>
      <c r="R950" s="51"/>
      <c r="S950" s="51"/>
      <c r="T950" s="51"/>
      <c r="U950" s="51"/>
      <c r="V950" s="51"/>
      <c r="W950" s="51"/>
      <c r="X950" s="51"/>
      <c r="Y950" s="52" t="s">
        <v>638</v>
      </c>
      <c r="Z950" s="52" t="s">
        <v>872</v>
      </c>
      <c r="AA950" s="52" t="s">
        <v>634</v>
      </c>
      <c r="AB950" s="52" t="s">
        <v>507</v>
      </c>
      <c r="AC950" s="52" t="s">
        <v>508</v>
      </c>
      <c r="AD950" s="51">
        <f>AD973+AD1020</f>
        <v>0</v>
      </c>
      <c r="AE950" s="51"/>
      <c r="AF950" s="51"/>
      <c r="AG950" s="51"/>
      <c r="AH950" s="51"/>
      <c r="AI950" s="51"/>
      <c r="AJ950" s="51"/>
      <c r="AK950" s="51"/>
      <c r="AL950" s="51"/>
      <c r="AM950" s="51"/>
      <c r="AN950" s="51"/>
      <c r="AO950" s="51"/>
      <c r="AP950" s="51"/>
      <c r="AQ950" s="51"/>
      <c r="AR950" s="53"/>
    </row>
    <row r="951" spans="1:44" s="54" customFormat="1" ht="12.75">
      <c r="A951" s="75" t="s">
        <v>735</v>
      </c>
      <c r="B951" s="74" t="s">
        <v>1261</v>
      </c>
      <c r="C951" s="49">
        <v>844</v>
      </c>
      <c r="D951" s="49">
        <v>1656</v>
      </c>
      <c r="E951" s="49">
        <v>1656</v>
      </c>
      <c r="F951" s="49">
        <v>5583</v>
      </c>
      <c r="G951" s="49">
        <v>1715</v>
      </c>
      <c r="H951" s="49">
        <v>5674</v>
      </c>
      <c r="I951" s="51"/>
      <c r="J951" s="51"/>
      <c r="K951" s="51"/>
      <c r="L951" s="51"/>
      <c r="M951" s="51"/>
      <c r="N951" s="51"/>
      <c r="O951" s="51"/>
      <c r="P951" s="51"/>
      <c r="Q951" s="51"/>
      <c r="R951" s="51"/>
      <c r="S951" s="51"/>
      <c r="T951" s="51"/>
      <c r="U951" s="51"/>
      <c r="V951" s="51"/>
      <c r="W951" s="51"/>
      <c r="X951" s="51"/>
      <c r="Y951" s="52" t="s">
        <v>638</v>
      </c>
      <c r="Z951" s="52" t="s">
        <v>872</v>
      </c>
      <c r="AA951" s="52" t="s">
        <v>634</v>
      </c>
      <c r="AB951" s="52" t="s">
        <v>507</v>
      </c>
      <c r="AC951" s="52" t="s">
        <v>508</v>
      </c>
      <c r="AD951" s="51">
        <f aca="true" t="shared" si="6" ref="AD951:AD972">AD974+AD1021</f>
        <v>0</v>
      </c>
      <c r="AE951" s="51"/>
      <c r="AF951" s="51"/>
      <c r="AG951" s="51"/>
      <c r="AH951" s="51"/>
      <c r="AI951" s="51"/>
      <c r="AJ951" s="51"/>
      <c r="AK951" s="51"/>
      <c r="AL951" s="51"/>
      <c r="AM951" s="51"/>
      <c r="AN951" s="51"/>
      <c r="AO951" s="51"/>
      <c r="AP951" s="51"/>
      <c r="AQ951" s="51"/>
      <c r="AR951" s="53"/>
    </row>
    <row r="952" spans="1:44" s="54" customFormat="1" ht="12.75">
      <c r="A952" s="75" t="s">
        <v>738</v>
      </c>
      <c r="B952" s="74" t="s">
        <v>1262</v>
      </c>
      <c r="C952" s="49">
        <v>844</v>
      </c>
      <c r="D952" s="49">
        <v>1656</v>
      </c>
      <c r="E952" s="49">
        <v>1656</v>
      </c>
      <c r="F952" s="49">
        <v>5583</v>
      </c>
      <c r="G952" s="49">
        <v>1715</v>
      </c>
      <c r="H952" s="49">
        <v>5674</v>
      </c>
      <c r="I952" s="51"/>
      <c r="J952" s="51"/>
      <c r="K952" s="51"/>
      <c r="L952" s="51"/>
      <c r="M952" s="51"/>
      <c r="N952" s="51"/>
      <c r="O952" s="51"/>
      <c r="P952" s="51"/>
      <c r="Q952" s="51"/>
      <c r="R952" s="51"/>
      <c r="S952" s="51"/>
      <c r="T952" s="51"/>
      <c r="U952" s="51"/>
      <c r="V952" s="51"/>
      <c r="W952" s="51"/>
      <c r="X952" s="51"/>
      <c r="Y952" s="52" t="s">
        <v>638</v>
      </c>
      <c r="Z952" s="52" t="s">
        <v>872</v>
      </c>
      <c r="AA952" s="52" t="s">
        <v>634</v>
      </c>
      <c r="AB952" s="52" t="s">
        <v>507</v>
      </c>
      <c r="AC952" s="52" t="s">
        <v>508</v>
      </c>
      <c r="AD952" s="51">
        <f t="shared" si="6"/>
        <v>0</v>
      </c>
      <c r="AE952" s="51"/>
      <c r="AF952" s="51"/>
      <c r="AG952" s="51"/>
      <c r="AH952" s="51"/>
      <c r="AI952" s="51"/>
      <c r="AJ952" s="51"/>
      <c r="AK952" s="51"/>
      <c r="AL952" s="51"/>
      <c r="AM952" s="51"/>
      <c r="AN952" s="51"/>
      <c r="AO952" s="51"/>
      <c r="AP952" s="51"/>
      <c r="AQ952" s="51"/>
      <c r="AR952" s="53"/>
    </row>
    <row r="953" spans="1:44" s="54" customFormat="1" ht="12.75">
      <c r="A953" s="75" t="s">
        <v>1280</v>
      </c>
      <c r="B953" s="74" t="s">
        <v>1281</v>
      </c>
      <c r="C953" s="49">
        <v>844</v>
      </c>
      <c r="D953" s="49">
        <v>1656</v>
      </c>
      <c r="E953" s="49">
        <v>1656</v>
      </c>
      <c r="F953" s="49">
        <v>5583</v>
      </c>
      <c r="G953" s="49">
        <v>1715</v>
      </c>
      <c r="H953" s="49">
        <v>5674</v>
      </c>
      <c r="I953" s="51"/>
      <c r="J953" s="51"/>
      <c r="K953" s="51"/>
      <c r="L953" s="51"/>
      <c r="M953" s="51"/>
      <c r="N953" s="51"/>
      <c r="O953" s="51"/>
      <c r="P953" s="51"/>
      <c r="Q953" s="51"/>
      <c r="R953" s="51"/>
      <c r="S953" s="51"/>
      <c r="T953" s="51"/>
      <c r="U953" s="51"/>
      <c r="V953" s="51"/>
      <c r="W953" s="51"/>
      <c r="X953" s="51"/>
      <c r="Y953" s="52" t="s">
        <v>638</v>
      </c>
      <c r="Z953" s="52" t="s">
        <v>872</v>
      </c>
      <c r="AA953" s="52" t="s">
        <v>634</v>
      </c>
      <c r="AB953" s="52" t="s">
        <v>507</v>
      </c>
      <c r="AC953" s="52" t="s">
        <v>508</v>
      </c>
      <c r="AD953" s="51">
        <f t="shared" si="6"/>
        <v>0</v>
      </c>
      <c r="AE953" s="51"/>
      <c r="AF953" s="51"/>
      <c r="AG953" s="51"/>
      <c r="AH953" s="51"/>
      <c r="AI953" s="51"/>
      <c r="AJ953" s="51"/>
      <c r="AK953" s="51"/>
      <c r="AL953" s="51"/>
      <c r="AM953" s="51"/>
      <c r="AN953" s="51"/>
      <c r="AO953" s="51"/>
      <c r="AP953" s="51"/>
      <c r="AQ953" s="51"/>
      <c r="AR953" s="53"/>
    </row>
    <row r="954" spans="1:44" s="54" customFormat="1" ht="12.75">
      <c r="A954" s="75" t="s">
        <v>1206</v>
      </c>
      <c r="B954" s="74" t="s">
        <v>1207</v>
      </c>
      <c r="C954" s="49">
        <v>144</v>
      </c>
      <c r="D954" s="49">
        <v>194</v>
      </c>
      <c r="E954" s="49">
        <v>194</v>
      </c>
      <c r="F954" s="49">
        <v>0</v>
      </c>
      <c r="G954" s="49">
        <v>103</v>
      </c>
      <c r="H954" s="49">
        <v>0</v>
      </c>
      <c r="I954" s="51"/>
      <c r="J954" s="51"/>
      <c r="K954" s="51"/>
      <c r="L954" s="51"/>
      <c r="M954" s="51"/>
      <c r="N954" s="51"/>
      <c r="O954" s="51"/>
      <c r="P954" s="51"/>
      <c r="Q954" s="51"/>
      <c r="R954" s="51"/>
      <c r="S954" s="51"/>
      <c r="T954" s="51"/>
      <c r="U954" s="51"/>
      <c r="V954" s="51"/>
      <c r="W954" s="51"/>
      <c r="X954" s="51"/>
      <c r="Y954" s="52" t="s">
        <v>638</v>
      </c>
      <c r="Z954" s="52" t="s">
        <v>872</v>
      </c>
      <c r="AA954" s="52" t="s">
        <v>634</v>
      </c>
      <c r="AB954" s="52" t="s">
        <v>507</v>
      </c>
      <c r="AC954" s="52" t="s">
        <v>508</v>
      </c>
      <c r="AD954" s="51">
        <f t="shared" si="6"/>
        <v>0</v>
      </c>
      <c r="AE954" s="51"/>
      <c r="AF954" s="51"/>
      <c r="AG954" s="51"/>
      <c r="AH954" s="51"/>
      <c r="AI954" s="51"/>
      <c r="AJ954" s="51"/>
      <c r="AK954" s="51"/>
      <c r="AL954" s="51"/>
      <c r="AM954" s="51"/>
      <c r="AN954" s="51"/>
      <c r="AO954" s="51"/>
      <c r="AP954" s="51"/>
      <c r="AQ954" s="51"/>
      <c r="AR954" s="53"/>
    </row>
    <row r="955" spans="1:44" s="54" customFormat="1" ht="25.5">
      <c r="A955" s="75" t="s">
        <v>1212</v>
      </c>
      <c r="B955" s="74" t="s">
        <v>1213</v>
      </c>
      <c r="C955" s="49">
        <v>0</v>
      </c>
      <c r="D955" s="49">
        <v>0</v>
      </c>
      <c r="E955" s="49">
        <v>50</v>
      </c>
      <c r="F955" s="49">
        <v>0</v>
      </c>
      <c r="G955" s="49">
        <v>50</v>
      </c>
      <c r="H955" s="49">
        <v>0</v>
      </c>
      <c r="I955" s="51"/>
      <c r="J955" s="51"/>
      <c r="K955" s="51"/>
      <c r="L955" s="51"/>
      <c r="M955" s="51"/>
      <c r="N955" s="51"/>
      <c r="O955" s="51"/>
      <c r="P955" s="51"/>
      <c r="Q955" s="51"/>
      <c r="R955" s="51"/>
      <c r="S955" s="51"/>
      <c r="T955" s="51"/>
      <c r="U955" s="51"/>
      <c r="V955" s="51"/>
      <c r="W955" s="51"/>
      <c r="X955" s="51"/>
      <c r="Y955" s="52" t="s">
        <v>638</v>
      </c>
      <c r="Z955" s="52" t="s">
        <v>872</v>
      </c>
      <c r="AA955" s="52" t="s">
        <v>634</v>
      </c>
      <c r="AB955" s="52" t="s">
        <v>507</v>
      </c>
      <c r="AC955" s="52" t="s">
        <v>508</v>
      </c>
      <c r="AD955" s="51">
        <f t="shared" si="6"/>
        <v>0</v>
      </c>
      <c r="AE955" s="51"/>
      <c r="AF955" s="51"/>
      <c r="AG955" s="51"/>
      <c r="AH955" s="51"/>
      <c r="AI955" s="51"/>
      <c r="AJ955" s="51"/>
      <c r="AK955" s="51"/>
      <c r="AL955" s="51"/>
      <c r="AM955" s="51"/>
      <c r="AN955" s="51"/>
      <c r="AO955" s="51"/>
      <c r="AP955" s="51"/>
      <c r="AQ955" s="51"/>
      <c r="AR955" s="53"/>
    </row>
    <row r="956" spans="1:44" s="54" customFormat="1" ht="12.75">
      <c r="A956" s="75" t="s">
        <v>1215</v>
      </c>
      <c r="B956" s="74" t="s">
        <v>1216</v>
      </c>
      <c r="C956" s="49">
        <v>0</v>
      </c>
      <c r="D956" s="49">
        <v>0</v>
      </c>
      <c r="E956" s="49">
        <v>50</v>
      </c>
      <c r="F956" s="49">
        <v>0</v>
      </c>
      <c r="G956" s="49">
        <v>50</v>
      </c>
      <c r="H956" s="49">
        <v>0</v>
      </c>
      <c r="I956" s="51"/>
      <c r="J956" s="51"/>
      <c r="K956" s="51"/>
      <c r="L956" s="51"/>
      <c r="M956" s="51"/>
      <c r="N956" s="51"/>
      <c r="O956" s="51"/>
      <c r="P956" s="51"/>
      <c r="Q956" s="51"/>
      <c r="R956" s="51"/>
      <c r="S956" s="51"/>
      <c r="T956" s="51"/>
      <c r="U956" s="51"/>
      <c r="V956" s="51"/>
      <c r="W956" s="51"/>
      <c r="X956" s="51"/>
      <c r="Y956" s="52" t="s">
        <v>638</v>
      </c>
      <c r="Z956" s="52" t="s">
        <v>872</v>
      </c>
      <c r="AA956" s="52" t="s">
        <v>634</v>
      </c>
      <c r="AB956" s="52" t="s">
        <v>507</v>
      </c>
      <c r="AC956" s="52" t="s">
        <v>508</v>
      </c>
      <c r="AD956" s="51">
        <f t="shared" si="6"/>
        <v>0</v>
      </c>
      <c r="AE956" s="51"/>
      <c r="AF956" s="51"/>
      <c r="AG956" s="51"/>
      <c r="AH956" s="51"/>
      <c r="AI956" s="51"/>
      <c r="AJ956" s="51"/>
      <c r="AK956" s="51"/>
      <c r="AL956" s="51"/>
      <c r="AM956" s="51"/>
      <c r="AN956" s="51"/>
      <c r="AO956" s="51"/>
      <c r="AP956" s="51"/>
      <c r="AQ956" s="51"/>
      <c r="AR956" s="53"/>
    </row>
    <row r="957" spans="1:44" s="54" customFormat="1" ht="12.75">
      <c r="A957" s="75" t="s">
        <v>2027</v>
      </c>
      <c r="B957" s="74" t="s">
        <v>2028</v>
      </c>
      <c r="C957" s="49">
        <v>144</v>
      </c>
      <c r="D957" s="49">
        <v>144</v>
      </c>
      <c r="E957" s="49">
        <v>144</v>
      </c>
      <c r="F957" s="49">
        <v>0</v>
      </c>
      <c r="G957" s="49">
        <v>53</v>
      </c>
      <c r="H957" s="49">
        <v>0</v>
      </c>
      <c r="I957" s="51"/>
      <c r="J957" s="51"/>
      <c r="K957" s="51"/>
      <c r="L957" s="51"/>
      <c r="M957" s="51"/>
      <c r="N957" s="51"/>
      <c r="O957" s="51"/>
      <c r="P957" s="51"/>
      <c r="Q957" s="51"/>
      <c r="R957" s="51"/>
      <c r="S957" s="51"/>
      <c r="T957" s="51"/>
      <c r="U957" s="51"/>
      <c r="V957" s="51"/>
      <c r="W957" s="51"/>
      <c r="X957" s="51"/>
      <c r="Y957" s="52" t="s">
        <v>638</v>
      </c>
      <c r="Z957" s="52" t="s">
        <v>872</v>
      </c>
      <c r="AA957" s="52" t="s">
        <v>634</v>
      </c>
      <c r="AB957" s="52" t="s">
        <v>507</v>
      </c>
      <c r="AC957" s="52" t="s">
        <v>508</v>
      </c>
      <c r="AD957" s="51">
        <f t="shared" si="6"/>
        <v>0</v>
      </c>
      <c r="AE957" s="51"/>
      <c r="AF957" s="51"/>
      <c r="AG957" s="51"/>
      <c r="AH957" s="51"/>
      <c r="AI957" s="51"/>
      <c r="AJ957" s="51"/>
      <c r="AK957" s="51"/>
      <c r="AL957" s="51"/>
      <c r="AM957" s="51"/>
      <c r="AN957" s="51"/>
      <c r="AO957" s="51"/>
      <c r="AP957" s="51"/>
      <c r="AQ957" s="51"/>
      <c r="AR957" s="53"/>
    </row>
    <row r="958" spans="1:44" s="54" customFormat="1" ht="12.75">
      <c r="A958" s="75" t="s">
        <v>2029</v>
      </c>
      <c r="B958" s="74" t="s">
        <v>2030</v>
      </c>
      <c r="C958" s="49">
        <v>144</v>
      </c>
      <c r="D958" s="49">
        <v>144</v>
      </c>
      <c r="E958" s="49">
        <v>144</v>
      </c>
      <c r="F958" s="49">
        <v>0</v>
      </c>
      <c r="G958" s="49">
        <v>53</v>
      </c>
      <c r="H958" s="49">
        <v>0</v>
      </c>
      <c r="I958" s="51"/>
      <c r="J958" s="51"/>
      <c r="K958" s="51"/>
      <c r="L958" s="51"/>
      <c r="M958" s="51"/>
      <c r="N958" s="51"/>
      <c r="O958" s="51"/>
      <c r="P958" s="51"/>
      <c r="Q958" s="51"/>
      <c r="R958" s="51"/>
      <c r="S958" s="51"/>
      <c r="T958" s="51"/>
      <c r="U958" s="51"/>
      <c r="V958" s="51"/>
      <c r="W958" s="51"/>
      <c r="X958" s="51"/>
      <c r="Y958" s="52" t="s">
        <v>638</v>
      </c>
      <c r="Z958" s="52" t="s">
        <v>872</v>
      </c>
      <c r="AA958" s="52" t="s">
        <v>634</v>
      </c>
      <c r="AB958" s="52" t="s">
        <v>507</v>
      </c>
      <c r="AC958" s="52" t="s">
        <v>508</v>
      </c>
      <c r="AD958" s="51">
        <f t="shared" si="6"/>
        <v>0</v>
      </c>
      <c r="AE958" s="51"/>
      <c r="AF958" s="51"/>
      <c r="AG958" s="51"/>
      <c r="AH958" s="51"/>
      <c r="AI958" s="51"/>
      <c r="AJ958" s="51"/>
      <c r="AK958" s="51"/>
      <c r="AL958" s="51"/>
      <c r="AM958" s="51"/>
      <c r="AN958" s="51"/>
      <c r="AO958" s="51"/>
      <c r="AP958" s="51"/>
      <c r="AQ958" s="51"/>
      <c r="AR958" s="53"/>
    </row>
    <row r="959" spans="1:44" s="54" customFormat="1" ht="25.5">
      <c r="A959" s="75" t="s">
        <v>2031</v>
      </c>
      <c r="B959" s="74" t="s">
        <v>2032</v>
      </c>
      <c r="C959" s="49">
        <v>700</v>
      </c>
      <c r="D959" s="49">
        <v>1462</v>
      </c>
      <c r="E959" s="49">
        <v>1462</v>
      </c>
      <c r="F959" s="49">
        <v>5583</v>
      </c>
      <c r="G959" s="49">
        <v>1612</v>
      </c>
      <c r="H959" s="49">
        <v>5674</v>
      </c>
      <c r="I959" s="51"/>
      <c r="J959" s="51"/>
      <c r="K959" s="51"/>
      <c r="L959" s="51"/>
      <c r="M959" s="51"/>
      <c r="N959" s="51"/>
      <c r="O959" s="51"/>
      <c r="P959" s="51"/>
      <c r="Q959" s="51"/>
      <c r="R959" s="51"/>
      <c r="S959" s="51"/>
      <c r="T959" s="51"/>
      <c r="U959" s="51"/>
      <c r="V959" s="51"/>
      <c r="W959" s="51"/>
      <c r="X959" s="51"/>
      <c r="Y959" s="52" t="s">
        <v>638</v>
      </c>
      <c r="Z959" s="52" t="s">
        <v>872</v>
      </c>
      <c r="AA959" s="52" t="s">
        <v>634</v>
      </c>
      <c r="AB959" s="52" t="s">
        <v>507</v>
      </c>
      <c r="AC959" s="52" t="s">
        <v>508</v>
      </c>
      <c r="AD959" s="51">
        <f t="shared" si="6"/>
        <v>0</v>
      </c>
      <c r="AE959" s="51"/>
      <c r="AF959" s="51"/>
      <c r="AG959" s="51"/>
      <c r="AH959" s="51"/>
      <c r="AI959" s="51"/>
      <c r="AJ959" s="51"/>
      <c r="AK959" s="51"/>
      <c r="AL959" s="51"/>
      <c r="AM959" s="51"/>
      <c r="AN959" s="51"/>
      <c r="AO959" s="51"/>
      <c r="AP959" s="51"/>
      <c r="AQ959" s="51"/>
      <c r="AR959" s="53"/>
    </row>
    <row r="960" spans="1:44" s="54" customFormat="1" ht="12.75">
      <c r="A960" s="75" t="s">
        <v>2033</v>
      </c>
      <c r="B960" s="74" t="s">
        <v>2034</v>
      </c>
      <c r="C960" s="49">
        <v>0</v>
      </c>
      <c r="D960" s="49">
        <v>0</v>
      </c>
      <c r="E960" s="49">
        <v>0</v>
      </c>
      <c r="F960" s="49">
        <v>101</v>
      </c>
      <c r="G960" s="49">
        <v>130</v>
      </c>
      <c r="H960" s="49">
        <v>174</v>
      </c>
      <c r="I960" s="51"/>
      <c r="J960" s="51"/>
      <c r="K960" s="51"/>
      <c r="L960" s="51"/>
      <c r="M960" s="51"/>
      <c r="N960" s="51"/>
      <c r="O960" s="51"/>
      <c r="P960" s="51"/>
      <c r="Q960" s="51"/>
      <c r="R960" s="51"/>
      <c r="S960" s="51"/>
      <c r="T960" s="51"/>
      <c r="U960" s="51"/>
      <c r="V960" s="51"/>
      <c r="W960" s="51"/>
      <c r="X960" s="51"/>
      <c r="Y960" s="52" t="s">
        <v>638</v>
      </c>
      <c r="Z960" s="52" t="s">
        <v>872</v>
      </c>
      <c r="AA960" s="52" t="s">
        <v>634</v>
      </c>
      <c r="AB960" s="52" t="s">
        <v>507</v>
      </c>
      <c r="AC960" s="52" t="s">
        <v>508</v>
      </c>
      <c r="AD960" s="51">
        <f t="shared" si="6"/>
        <v>0</v>
      </c>
      <c r="AE960" s="51"/>
      <c r="AF960" s="51"/>
      <c r="AG960" s="51"/>
      <c r="AH960" s="51"/>
      <c r="AI960" s="51"/>
      <c r="AJ960" s="51"/>
      <c r="AK960" s="51"/>
      <c r="AL960" s="51"/>
      <c r="AM960" s="51"/>
      <c r="AN960" s="51"/>
      <c r="AO960" s="51"/>
      <c r="AP960" s="51"/>
      <c r="AQ960" s="51"/>
      <c r="AR960" s="53"/>
    </row>
    <row r="961" spans="1:44" s="54" customFormat="1" ht="12.75">
      <c r="A961" s="75" t="s">
        <v>2035</v>
      </c>
      <c r="B961" s="74" t="s">
        <v>2036</v>
      </c>
      <c r="C961" s="49">
        <v>0</v>
      </c>
      <c r="D961" s="49">
        <v>0</v>
      </c>
      <c r="E961" s="49">
        <v>0</v>
      </c>
      <c r="F961" s="49">
        <v>3</v>
      </c>
      <c r="G961" s="49">
        <v>0</v>
      </c>
      <c r="H961" s="49">
        <v>0</v>
      </c>
      <c r="I961" s="51"/>
      <c r="J961" s="51"/>
      <c r="K961" s="51"/>
      <c r="L961" s="51"/>
      <c r="M961" s="51"/>
      <c r="N961" s="51"/>
      <c r="O961" s="51"/>
      <c r="P961" s="51"/>
      <c r="Q961" s="51"/>
      <c r="R961" s="51"/>
      <c r="S961" s="51"/>
      <c r="T961" s="51"/>
      <c r="U961" s="51"/>
      <c r="V961" s="51"/>
      <c r="W961" s="51"/>
      <c r="X961" s="51"/>
      <c r="Y961" s="52" t="s">
        <v>638</v>
      </c>
      <c r="Z961" s="52" t="s">
        <v>872</v>
      </c>
      <c r="AA961" s="52" t="s">
        <v>634</v>
      </c>
      <c r="AB961" s="52" t="s">
        <v>507</v>
      </c>
      <c r="AC961" s="52" t="s">
        <v>508</v>
      </c>
      <c r="AD961" s="51">
        <f t="shared" si="6"/>
        <v>0</v>
      </c>
      <c r="AE961" s="51"/>
      <c r="AF961" s="51"/>
      <c r="AG961" s="51"/>
      <c r="AH961" s="51"/>
      <c r="AI961" s="51"/>
      <c r="AJ961" s="51"/>
      <c r="AK961" s="51"/>
      <c r="AL961" s="51"/>
      <c r="AM961" s="51"/>
      <c r="AN961" s="51"/>
      <c r="AO961" s="51"/>
      <c r="AP961" s="51"/>
      <c r="AQ961" s="51"/>
      <c r="AR961" s="53"/>
    </row>
    <row r="962" spans="1:44" s="54" customFormat="1" ht="12.75">
      <c r="A962" s="75" t="s">
        <v>2037</v>
      </c>
      <c r="B962" s="74" t="s">
        <v>2038</v>
      </c>
      <c r="C962" s="49">
        <v>0</v>
      </c>
      <c r="D962" s="49">
        <v>0</v>
      </c>
      <c r="E962" s="49">
        <v>0</v>
      </c>
      <c r="F962" s="49">
        <v>98</v>
      </c>
      <c r="G962" s="49">
        <v>130</v>
      </c>
      <c r="H962" s="49">
        <v>174</v>
      </c>
      <c r="I962" s="51"/>
      <c r="J962" s="51"/>
      <c r="K962" s="51"/>
      <c r="L962" s="51"/>
      <c r="M962" s="51"/>
      <c r="N962" s="51"/>
      <c r="O962" s="51"/>
      <c r="P962" s="51"/>
      <c r="Q962" s="51"/>
      <c r="R962" s="51"/>
      <c r="S962" s="51"/>
      <c r="T962" s="51"/>
      <c r="U962" s="51"/>
      <c r="V962" s="51"/>
      <c r="W962" s="51"/>
      <c r="X962" s="51"/>
      <c r="Y962" s="52" t="s">
        <v>638</v>
      </c>
      <c r="Z962" s="52" t="s">
        <v>872</v>
      </c>
      <c r="AA962" s="52" t="s">
        <v>634</v>
      </c>
      <c r="AB962" s="52" t="s">
        <v>507</v>
      </c>
      <c r="AC962" s="52" t="s">
        <v>508</v>
      </c>
      <c r="AD962" s="51">
        <f t="shared" si="6"/>
        <v>0</v>
      </c>
      <c r="AE962" s="51"/>
      <c r="AF962" s="51"/>
      <c r="AG962" s="51"/>
      <c r="AH962" s="51"/>
      <c r="AI962" s="51"/>
      <c r="AJ962" s="51"/>
      <c r="AK962" s="51"/>
      <c r="AL962" s="51"/>
      <c r="AM962" s="51"/>
      <c r="AN962" s="51"/>
      <c r="AO962" s="51"/>
      <c r="AP962" s="51"/>
      <c r="AQ962" s="51"/>
      <c r="AR962" s="53"/>
    </row>
    <row r="963" spans="1:44" s="54" customFormat="1" ht="12.75">
      <c r="A963" s="75" t="s">
        <v>2047</v>
      </c>
      <c r="B963" s="74" t="s">
        <v>2048</v>
      </c>
      <c r="C963" s="49">
        <v>0</v>
      </c>
      <c r="D963" s="49">
        <v>0</v>
      </c>
      <c r="E963" s="49">
        <v>70</v>
      </c>
      <c r="F963" s="49">
        <v>0</v>
      </c>
      <c r="G963" s="49">
        <v>20</v>
      </c>
      <c r="H963" s="49">
        <v>0</v>
      </c>
      <c r="I963" s="51"/>
      <c r="J963" s="51"/>
      <c r="K963" s="51"/>
      <c r="L963" s="51"/>
      <c r="M963" s="51"/>
      <c r="N963" s="51"/>
      <c r="O963" s="51"/>
      <c r="P963" s="51"/>
      <c r="Q963" s="51"/>
      <c r="R963" s="51"/>
      <c r="S963" s="51"/>
      <c r="T963" s="51"/>
      <c r="U963" s="51"/>
      <c r="V963" s="51"/>
      <c r="W963" s="51"/>
      <c r="X963" s="51"/>
      <c r="Y963" s="52" t="s">
        <v>638</v>
      </c>
      <c r="Z963" s="52" t="s">
        <v>872</v>
      </c>
      <c r="AA963" s="52" t="s">
        <v>634</v>
      </c>
      <c r="AB963" s="52" t="s">
        <v>507</v>
      </c>
      <c r="AC963" s="52" t="s">
        <v>508</v>
      </c>
      <c r="AD963" s="51">
        <f t="shared" si="6"/>
        <v>0</v>
      </c>
      <c r="AE963" s="51"/>
      <c r="AF963" s="51"/>
      <c r="AG963" s="51"/>
      <c r="AH963" s="51"/>
      <c r="AI963" s="51"/>
      <c r="AJ963" s="51"/>
      <c r="AK963" s="51"/>
      <c r="AL963" s="51"/>
      <c r="AM963" s="51"/>
      <c r="AN963" s="51"/>
      <c r="AO963" s="51"/>
      <c r="AP963" s="51"/>
      <c r="AQ963" s="51"/>
      <c r="AR963" s="53"/>
    </row>
    <row r="964" spans="1:44" s="54" customFormat="1" ht="12.75">
      <c r="A964" s="75" t="s">
        <v>2049</v>
      </c>
      <c r="B964" s="74" t="s">
        <v>2050</v>
      </c>
      <c r="C964" s="49">
        <v>0</v>
      </c>
      <c r="D964" s="49">
        <v>0</v>
      </c>
      <c r="E964" s="49">
        <v>1392</v>
      </c>
      <c r="F964" s="49">
        <v>5482</v>
      </c>
      <c r="G964" s="49">
        <v>1462</v>
      </c>
      <c r="H964" s="49">
        <v>5500</v>
      </c>
      <c r="I964" s="51"/>
      <c r="J964" s="51"/>
      <c r="K964" s="51"/>
      <c r="L964" s="51"/>
      <c r="M964" s="51"/>
      <c r="N964" s="51"/>
      <c r="O964" s="51"/>
      <c r="P964" s="51"/>
      <c r="Q964" s="51"/>
      <c r="R964" s="51"/>
      <c r="S964" s="51"/>
      <c r="T964" s="51"/>
      <c r="U964" s="51"/>
      <c r="V964" s="51"/>
      <c r="W964" s="51"/>
      <c r="X964" s="51"/>
      <c r="Y964" s="52" t="s">
        <v>638</v>
      </c>
      <c r="Z964" s="52" t="s">
        <v>872</v>
      </c>
      <c r="AA964" s="52" t="s">
        <v>634</v>
      </c>
      <c r="AB964" s="52" t="s">
        <v>507</v>
      </c>
      <c r="AC964" s="52" t="s">
        <v>508</v>
      </c>
      <c r="AD964" s="51">
        <f t="shared" si="6"/>
        <v>0</v>
      </c>
      <c r="AE964" s="51"/>
      <c r="AF964" s="51"/>
      <c r="AG964" s="51"/>
      <c r="AH964" s="51"/>
      <c r="AI964" s="51"/>
      <c r="AJ964" s="51"/>
      <c r="AK964" s="51"/>
      <c r="AL964" s="51"/>
      <c r="AM964" s="51"/>
      <c r="AN964" s="51"/>
      <c r="AO964" s="51"/>
      <c r="AP964" s="51"/>
      <c r="AQ964" s="51"/>
      <c r="AR964" s="53"/>
    </row>
    <row r="965" spans="1:44" s="54" customFormat="1" ht="12.75">
      <c r="A965" s="75" t="s">
        <v>2051</v>
      </c>
      <c r="B965" s="74" t="s">
        <v>2052</v>
      </c>
      <c r="C965" s="49">
        <v>0</v>
      </c>
      <c r="D965" s="49">
        <v>0</v>
      </c>
      <c r="E965" s="49">
        <v>1392</v>
      </c>
      <c r="F965" s="49">
        <v>5482</v>
      </c>
      <c r="G965" s="49">
        <v>1462</v>
      </c>
      <c r="H965" s="49">
        <v>5500</v>
      </c>
      <c r="I965" s="51"/>
      <c r="J965" s="51"/>
      <c r="K965" s="51"/>
      <c r="L965" s="51"/>
      <c r="M965" s="51"/>
      <c r="N965" s="51"/>
      <c r="O965" s="51"/>
      <c r="P965" s="51"/>
      <c r="Q965" s="51"/>
      <c r="R965" s="51"/>
      <c r="S965" s="51"/>
      <c r="T965" s="51"/>
      <c r="U965" s="51"/>
      <c r="V965" s="51"/>
      <c r="W965" s="51"/>
      <c r="X965" s="51"/>
      <c r="Y965" s="52" t="s">
        <v>638</v>
      </c>
      <c r="Z965" s="52" t="s">
        <v>872</v>
      </c>
      <c r="AA965" s="52" t="s">
        <v>634</v>
      </c>
      <c r="AB965" s="52" t="s">
        <v>507</v>
      </c>
      <c r="AC965" s="52" t="s">
        <v>508</v>
      </c>
      <c r="AD965" s="51">
        <f t="shared" si="6"/>
        <v>0</v>
      </c>
      <c r="AE965" s="51"/>
      <c r="AF965" s="51"/>
      <c r="AG965" s="51"/>
      <c r="AH965" s="51"/>
      <c r="AI965" s="51"/>
      <c r="AJ965" s="51"/>
      <c r="AK965" s="51"/>
      <c r="AL965" s="51"/>
      <c r="AM965" s="51"/>
      <c r="AN965" s="51"/>
      <c r="AO965" s="51"/>
      <c r="AP965" s="51"/>
      <c r="AQ965" s="51"/>
      <c r="AR965" s="53"/>
    </row>
    <row r="966" spans="1:44" s="54" customFormat="1" ht="12.75">
      <c r="A966" s="75" t="s">
        <v>1602</v>
      </c>
      <c r="B966" s="74" t="s">
        <v>90</v>
      </c>
      <c r="C966" s="49">
        <v>211</v>
      </c>
      <c r="D966" s="49">
        <v>211</v>
      </c>
      <c r="E966" s="49">
        <v>211</v>
      </c>
      <c r="F966" s="49">
        <v>1000</v>
      </c>
      <c r="G966" s="49">
        <v>0</v>
      </c>
      <c r="H966" s="49">
        <v>0</v>
      </c>
      <c r="I966" s="51"/>
      <c r="J966" s="51"/>
      <c r="K966" s="51"/>
      <c r="L966" s="51"/>
      <c r="M966" s="51"/>
      <c r="N966" s="51"/>
      <c r="O966" s="51"/>
      <c r="P966" s="51"/>
      <c r="Q966" s="51"/>
      <c r="R966" s="51"/>
      <c r="S966" s="51"/>
      <c r="T966" s="51"/>
      <c r="U966" s="51"/>
      <c r="V966" s="51"/>
      <c r="W966" s="51"/>
      <c r="X966" s="51"/>
      <c r="Y966" s="52" t="s">
        <v>638</v>
      </c>
      <c r="Z966" s="52" t="s">
        <v>872</v>
      </c>
      <c r="AA966" s="52" t="s">
        <v>634</v>
      </c>
      <c r="AB966" s="52" t="s">
        <v>507</v>
      </c>
      <c r="AC966" s="52" t="s">
        <v>508</v>
      </c>
      <c r="AD966" s="51">
        <f t="shared" si="6"/>
        <v>0</v>
      </c>
      <c r="AE966" s="51"/>
      <c r="AF966" s="51"/>
      <c r="AG966" s="51"/>
      <c r="AH966" s="51"/>
      <c r="AI966" s="51"/>
      <c r="AJ966" s="51"/>
      <c r="AK966" s="51"/>
      <c r="AL966" s="51"/>
      <c r="AM966" s="51"/>
      <c r="AN966" s="51"/>
      <c r="AO966" s="51"/>
      <c r="AP966" s="51"/>
      <c r="AQ966" s="51"/>
      <c r="AR966" s="53"/>
    </row>
    <row r="967" spans="1:44" s="54" customFormat="1" ht="12.75">
      <c r="A967" s="75" t="s">
        <v>91</v>
      </c>
      <c r="B967" s="74" t="s">
        <v>92</v>
      </c>
      <c r="C967" s="49">
        <v>211</v>
      </c>
      <c r="D967" s="49">
        <v>211</v>
      </c>
      <c r="E967" s="49">
        <v>211</v>
      </c>
      <c r="F967" s="49">
        <v>1000</v>
      </c>
      <c r="G967" s="49">
        <v>0</v>
      </c>
      <c r="H967" s="49">
        <v>0</v>
      </c>
      <c r="I967" s="51"/>
      <c r="J967" s="51"/>
      <c r="K967" s="51"/>
      <c r="L967" s="51"/>
      <c r="M967" s="51"/>
      <c r="N967" s="51"/>
      <c r="O967" s="51"/>
      <c r="P967" s="51"/>
      <c r="Q967" s="51"/>
      <c r="R967" s="51"/>
      <c r="S967" s="51"/>
      <c r="T967" s="51"/>
      <c r="U967" s="51"/>
      <c r="V967" s="51"/>
      <c r="W967" s="51"/>
      <c r="X967" s="51"/>
      <c r="Y967" s="52" t="s">
        <v>638</v>
      </c>
      <c r="Z967" s="52" t="s">
        <v>872</v>
      </c>
      <c r="AA967" s="52" t="s">
        <v>634</v>
      </c>
      <c r="AB967" s="52" t="s">
        <v>507</v>
      </c>
      <c r="AC967" s="52" t="s">
        <v>508</v>
      </c>
      <c r="AD967" s="51">
        <f t="shared" si="6"/>
        <v>0</v>
      </c>
      <c r="AE967" s="51"/>
      <c r="AF967" s="51"/>
      <c r="AG967" s="51"/>
      <c r="AH967" s="51"/>
      <c r="AI967" s="51"/>
      <c r="AJ967" s="51"/>
      <c r="AK967" s="51"/>
      <c r="AL967" s="51"/>
      <c r="AM967" s="51"/>
      <c r="AN967" s="51"/>
      <c r="AO967" s="51"/>
      <c r="AP967" s="51"/>
      <c r="AQ967" s="51"/>
      <c r="AR967" s="53"/>
    </row>
    <row r="968" spans="1:44" s="54" customFormat="1" ht="12.75">
      <c r="A968" s="75" t="s">
        <v>93</v>
      </c>
      <c r="B968" s="74" t="s">
        <v>92</v>
      </c>
      <c r="C968" s="49">
        <v>211</v>
      </c>
      <c r="D968" s="49">
        <v>211</v>
      </c>
      <c r="E968" s="49">
        <v>211</v>
      </c>
      <c r="F968" s="49">
        <v>1000</v>
      </c>
      <c r="G968" s="49">
        <v>0</v>
      </c>
      <c r="H968" s="49">
        <v>0</v>
      </c>
      <c r="I968" s="51"/>
      <c r="J968" s="51"/>
      <c r="K968" s="51"/>
      <c r="L968" s="51"/>
      <c r="M968" s="51"/>
      <c r="N968" s="51"/>
      <c r="O968" s="51"/>
      <c r="P968" s="51"/>
      <c r="Q968" s="51"/>
      <c r="R968" s="51"/>
      <c r="S968" s="51"/>
      <c r="T968" s="51"/>
      <c r="U968" s="51"/>
      <c r="V968" s="51"/>
      <c r="W968" s="51"/>
      <c r="X968" s="51"/>
      <c r="Y968" s="52" t="s">
        <v>638</v>
      </c>
      <c r="Z968" s="52" t="s">
        <v>872</v>
      </c>
      <c r="AA968" s="52" t="s">
        <v>634</v>
      </c>
      <c r="AB968" s="52" t="s">
        <v>507</v>
      </c>
      <c r="AC968" s="52" t="s">
        <v>508</v>
      </c>
      <c r="AD968" s="51">
        <f t="shared" si="6"/>
        <v>0</v>
      </c>
      <c r="AE968" s="51"/>
      <c r="AF968" s="51"/>
      <c r="AG968" s="51"/>
      <c r="AH968" s="51"/>
      <c r="AI968" s="51"/>
      <c r="AJ968" s="51"/>
      <c r="AK968" s="51"/>
      <c r="AL968" s="51"/>
      <c r="AM968" s="51"/>
      <c r="AN968" s="51"/>
      <c r="AO968" s="51"/>
      <c r="AP968" s="51"/>
      <c r="AQ968" s="51"/>
      <c r="AR968" s="53"/>
    </row>
    <row r="969" spans="1:44" s="54" customFormat="1" ht="12.75">
      <c r="A969" s="75" t="s">
        <v>362</v>
      </c>
      <c r="B969" s="74" t="s">
        <v>363</v>
      </c>
      <c r="C969" s="49">
        <v>211</v>
      </c>
      <c r="D969" s="49">
        <v>211</v>
      </c>
      <c r="E969" s="49">
        <v>211</v>
      </c>
      <c r="F969" s="49">
        <v>1000</v>
      </c>
      <c r="G969" s="49">
        <v>0</v>
      </c>
      <c r="H969" s="49">
        <v>0</v>
      </c>
      <c r="I969" s="51"/>
      <c r="J969" s="51"/>
      <c r="K969" s="51"/>
      <c r="L969" s="51"/>
      <c r="M969" s="51"/>
      <c r="N969" s="51"/>
      <c r="O969" s="51"/>
      <c r="P969" s="51"/>
      <c r="Q969" s="51"/>
      <c r="R969" s="51"/>
      <c r="S969" s="51"/>
      <c r="T969" s="51"/>
      <c r="U969" s="51"/>
      <c r="V969" s="51"/>
      <c r="W969" s="51"/>
      <c r="X969" s="51"/>
      <c r="Y969" s="52" t="s">
        <v>638</v>
      </c>
      <c r="Z969" s="52" t="s">
        <v>872</v>
      </c>
      <c r="AA969" s="52" t="s">
        <v>634</v>
      </c>
      <c r="AB969" s="52" t="s">
        <v>507</v>
      </c>
      <c r="AC969" s="52" t="s">
        <v>508</v>
      </c>
      <c r="AD969" s="51">
        <f t="shared" si="6"/>
        <v>0</v>
      </c>
      <c r="AE969" s="51"/>
      <c r="AF969" s="51"/>
      <c r="AG969" s="51"/>
      <c r="AH969" s="51"/>
      <c r="AI969" s="51"/>
      <c r="AJ969" s="51"/>
      <c r="AK969" s="51"/>
      <c r="AL969" s="51"/>
      <c r="AM969" s="51"/>
      <c r="AN969" s="51"/>
      <c r="AO969" s="51"/>
      <c r="AP969" s="51"/>
      <c r="AQ969" s="51"/>
      <c r="AR969" s="53"/>
    </row>
    <row r="970" spans="1:44" s="54" customFormat="1" ht="12.75">
      <c r="A970" s="75" t="s">
        <v>364</v>
      </c>
      <c r="B970" s="74" t="s">
        <v>365</v>
      </c>
      <c r="C970" s="49">
        <v>211</v>
      </c>
      <c r="D970" s="49">
        <v>211</v>
      </c>
      <c r="E970" s="49">
        <v>211</v>
      </c>
      <c r="F970" s="49">
        <v>1000</v>
      </c>
      <c r="G970" s="49">
        <v>0</v>
      </c>
      <c r="H970" s="49">
        <v>0</v>
      </c>
      <c r="I970" s="51"/>
      <c r="J970" s="51"/>
      <c r="K970" s="51"/>
      <c r="L970" s="51"/>
      <c r="M970" s="51"/>
      <c r="N970" s="51"/>
      <c r="O970" s="51"/>
      <c r="P970" s="51"/>
      <c r="Q970" s="51"/>
      <c r="R970" s="51"/>
      <c r="S970" s="51"/>
      <c r="T970" s="51"/>
      <c r="U970" s="51"/>
      <c r="V970" s="51"/>
      <c r="W970" s="51"/>
      <c r="X970" s="51"/>
      <c r="Y970" s="52" t="s">
        <v>638</v>
      </c>
      <c r="Z970" s="52" t="s">
        <v>872</v>
      </c>
      <c r="AA970" s="52" t="s">
        <v>634</v>
      </c>
      <c r="AB970" s="52" t="s">
        <v>507</v>
      </c>
      <c r="AC970" s="52" t="s">
        <v>508</v>
      </c>
      <c r="AD970" s="51">
        <f t="shared" si="6"/>
        <v>0</v>
      </c>
      <c r="AE970" s="51"/>
      <c r="AF970" s="51"/>
      <c r="AG970" s="51"/>
      <c r="AH970" s="51"/>
      <c r="AI970" s="51"/>
      <c r="AJ970" s="51"/>
      <c r="AK970" s="51"/>
      <c r="AL970" s="51"/>
      <c r="AM970" s="51"/>
      <c r="AN970" s="51"/>
      <c r="AO970" s="51"/>
      <c r="AP970" s="51"/>
      <c r="AQ970" s="51"/>
      <c r="AR970" s="53"/>
    </row>
    <row r="971" spans="1:44" s="54" customFormat="1" ht="12.75">
      <c r="A971" s="75" t="s">
        <v>366</v>
      </c>
      <c r="B971" s="74" t="s">
        <v>367</v>
      </c>
      <c r="C971" s="49">
        <v>211</v>
      </c>
      <c r="D971" s="49">
        <v>211</v>
      </c>
      <c r="E971" s="49">
        <v>211</v>
      </c>
      <c r="F971" s="49">
        <v>0</v>
      </c>
      <c r="G971" s="49">
        <v>0</v>
      </c>
      <c r="H971" s="49">
        <v>0</v>
      </c>
      <c r="I971" s="51"/>
      <c r="J971" s="51"/>
      <c r="K971" s="51"/>
      <c r="L971" s="51"/>
      <c r="M971" s="51"/>
      <c r="N971" s="51"/>
      <c r="O971" s="51"/>
      <c r="P971" s="51"/>
      <c r="Q971" s="51"/>
      <c r="R971" s="51"/>
      <c r="S971" s="51"/>
      <c r="T971" s="51"/>
      <c r="U971" s="51"/>
      <c r="V971" s="51"/>
      <c r="W971" s="51"/>
      <c r="X971" s="51"/>
      <c r="Y971" s="52" t="s">
        <v>638</v>
      </c>
      <c r="Z971" s="52" t="s">
        <v>872</v>
      </c>
      <c r="AA971" s="52" t="s">
        <v>634</v>
      </c>
      <c r="AB971" s="52" t="s">
        <v>507</v>
      </c>
      <c r="AC971" s="52" t="s">
        <v>508</v>
      </c>
      <c r="AD971" s="51">
        <f t="shared" si="6"/>
        <v>0</v>
      </c>
      <c r="AE971" s="51"/>
      <c r="AF971" s="51"/>
      <c r="AG971" s="51"/>
      <c r="AH971" s="51"/>
      <c r="AI971" s="51"/>
      <c r="AJ971" s="51"/>
      <c r="AK971" s="51"/>
      <c r="AL971" s="51"/>
      <c r="AM971" s="51"/>
      <c r="AN971" s="51"/>
      <c r="AO971" s="51"/>
      <c r="AP971" s="51"/>
      <c r="AQ971" s="51"/>
      <c r="AR971" s="53"/>
    </row>
    <row r="972" spans="1:44" s="54" customFormat="1" ht="12.75">
      <c r="A972" s="75" t="s">
        <v>368</v>
      </c>
      <c r="B972" s="74" t="s">
        <v>1</v>
      </c>
      <c r="C972" s="49">
        <v>0</v>
      </c>
      <c r="D972" s="49">
        <v>0</v>
      </c>
      <c r="E972" s="49">
        <v>0</v>
      </c>
      <c r="F972" s="49">
        <v>1000</v>
      </c>
      <c r="G972" s="49">
        <v>0</v>
      </c>
      <c r="H972" s="49">
        <v>0</v>
      </c>
      <c r="I972" s="51"/>
      <c r="J972" s="51"/>
      <c r="K972" s="51"/>
      <c r="L972" s="51"/>
      <c r="M972" s="51"/>
      <c r="N972" s="51"/>
      <c r="O972" s="51"/>
      <c r="P972" s="51"/>
      <c r="Q972" s="51"/>
      <c r="R972" s="51"/>
      <c r="S972" s="51"/>
      <c r="T972" s="51"/>
      <c r="U972" s="51"/>
      <c r="V972" s="51"/>
      <c r="W972" s="51"/>
      <c r="X972" s="51"/>
      <c r="Y972" s="52" t="s">
        <v>638</v>
      </c>
      <c r="Z972" s="52" t="s">
        <v>872</v>
      </c>
      <c r="AA972" s="52" t="s">
        <v>634</v>
      </c>
      <c r="AB972" s="52" t="s">
        <v>507</v>
      </c>
      <c r="AC972" s="52" t="s">
        <v>508</v>
      </c>
      <c r="AD972" s="51">
        <f t="shared" si="6"/>
        <v>0</v>
      </c>
      <c r="AE972" s="51"/>
      <c r="AF972" s="51"/>
      <c r="AG972" s="51"/>
      <c r="AH972" s="51"/>
      <c r="AI972" s="51"/>
      <c r="AJ972" s="51"/>
      <c r="AK972" s="51"/>
      <c r="AL972" s="51"/>
      <c r="AM972" s="51"/>
      <c r="AN972" s="51"/>
      <c r="AO972" s="51"/>
      <c r="AP972" s="51"/>
      <c r="AQ972" s="51"/>
      <c r="AR972" s="53"/>
    </row>
    <row r="973" spans="1:44" s="54" customFormat="1" ht="12.75">
      <c r="A973" s="29" t="s">
        <v>640</v>
      </c>
      <c r="B973" s="42" t="s">
        <v>641</v>
      </c>
      <c r="C973" s="40">
        <v>1055</v>
      </c>
      <c r="D973" s="40">
        <v>1867</v>
      </c>
      <c r="E973" s="40">
        <v>1867</v>
      </c>
      <c r="F973" s="40">
        <v>6583</v>
      </c>
      <c r="G973" s="40">
        <v>1715</v>
      </c>
      <c r="H973" s="40">
        <v>5674</v>
      </c>
      <c r="I973" s="51"/>
      <c r="J973" s="51"/>
      <c r="K973" s="51"/>
      <c r="L973" s="51"/>
      <c r="M973" s="51"/>
      <c r="N973" s="51"/>
      <c r="O973" s="51"/>
      <c r="P973" s="51"/>
      <c r="Q973" s="51"/>
      <c r="R973" s="51"/>
      <c r="S973" s="51"/>
      <c r="T973" s="51"/>
      <c r="U973" s="51"/>
      <c r="V973" s="51"/>
      <c r="W973" s="51"/>
      <c r="X973" s="51"/>
      <c r="Y973" s="52" t="s">
        <v>640</v>
      </c>
      <c r="Z973" s="52" t="s">
        <v>872</v>
      </c>
      <c r="AA973" s="52" t="s">
        <v>638</v>
      </c>
      <c r="AB973" s="52" t="s">
        <v>507</v>
      </c>
      <c r="AC973" s="52" t="s">
        <v>508</v>
      </c>
      <c r="AD973" s="51">
        <f>AD997</f>
        <v>0</v>
      </c>
      <c r="AE973" s="51"/>
      <c r="AF973" s="51"/>
      <c r="AG973" s="51"/>
      <c r="AH973" s="51"/>
      <c r="AI973" s="51"/>
      <c r="AJ973" s="51"/>
      <c r="AK973" s="51"/>
      <c r="AL973" s="51"/>
      <c r="AM973" s="51"/>
      <c r="AN973" s="51"/>
      <c r="AO973" s="51"/>
      <c r="AP973" s="51"/>
      <c r="AQ973" s="51"/>
      <c r="AR973" s="53"/>
    </row>
    <row r="974" spans="1:44" s="54" customFormat="1" ht="12.75">
      <c r="A974" s="75" t="s">
        <v>735</v>
      </c>
      <c r="B974" s="77" t="s">
        <v>1261</v>
      </c>
      <c r="C974" s="49">
        <v>844</v>
      </c>
      <c r="D974" s="49">
        <v>1656</v>
      </c>
      <c r="E974" s="49">
        <v>1656</v>
      </c>
      <c r="F974" s="49">
        <v>5583</v>
      </c>
      <c r="G974" s="49">
        <v>1715</v>
      </c>
      <c r="H974" s="49">
        <v>5674</v>
      </c>
      <c r="I974" s="51"/>
      <c r="J974" s="51"/>
      <c r="K974" s="51"/>
      <c r="L974" s="51"/>
      <c r="M974" s="51"/>
      <c r="N974" s="51"/>
      <c r="O974" s="51"/>
      <c r="P974" s="51"/>
      <c r="Q974" s="51"/>
      <c r="R974" s="51"/>
      <c r="S974" s="51"/>
      <c r="T974" s="51"/>
      <c r="U974" s="51"/>
      <c r="V974" s="51"/>
      <c r="W974" s="51"/>
      <c r="X974" s="51"/>
      <c r="Y974" s="52" t="s">
        <v>640</v>
      </c>
      <c r="Z974" s="52" t="s">
        <v>872</v>
      </c>
      <c r="AA974" s="52" t="s">
        <v>638</v>
      </c>
      <c r="AB974" s="52" t="s">
        <v>507</v>
      </c>
      <c r="AC974" s="52" t="s">
        <v>508</v>
      </c>
      <c r="AD974" s="51">
        <f aca="true" t="shared" si="7" ref="AD974:AD995">AD998</f>
        <v>0</v>
      </c>
      <c r="AE974" s="51"/>
      <c r="AF974" s="51"/>
      <c r="AG974" s="51"/>
      <c r="AH974" s="51"/>
      <c r="AI974" s="51"/>
      <c r="AJ974" s="51"/>
      <c r="AK974" s="51"/>
      <c r="AL974" s="51"/>
      <c r="AM974" s="51"/>
      <c r="AN974" s="51"/>
      <c r="AO974" s="51"/>
      <c r="AP974" s="51"/>
      <c r="AQ974" s="51"/>
      <c r="AR974" s="53"/>
    </row>
    <row r="975" spans="1:44" s="54" customFormat="1" ht="12.75">
      <c r="A975" s="75" t="s">
        <v>738</v>
      </c>
      <c r="B975" s="77" t="s">
        <v>1262</v>
      </c>
      <c r="C975" s="49">
        <v>844</v>
      </c>
      <c r="D975" s="49">
        <v>1656</v>
      </c>
      <c r="E975" s="49">
        <v>1656</v>
      </c>
      <c r="F975" s="49">
        <v>5583</v>
      </c>
      <c r="G975" s="49">
        <v>1715</v>
      </c>
      <c r="H975" s="49">
        <v>5674</v>
      </c>
      <c r="I975" s="51"/>
      <c r="J975" s="51"/>
      <c r="K975" s="51"/>
      <c r="L975" s="51"/>
      <c r="M975" s="51"/>
      <c r="N975" s="51"/>
      <c r="O975" s="51"/>
      <c r="P975" s="51"/>
      <c r="Q975" s="51"/>
      <c r="R975" s="51"/>
      <c r="S975" s="51"/>
      <c r="T975" s="51"/>
      <c r="U975" s="51"/>
      <c r="V975" s="51"/>
      <c r="W975" s="51"/>
      <c r="X975" s="51"/>
      <c r="Y975" s="52" t="s">
        <v>640</v>
      </c>
      <c r="Z975" s="52" t="s">
        <v>872</v>
      </c>
      <c r="AA975" s="52" t="s">
        <v>638</v>
      </c>
      <c r="AB975" s="52" t="s">
        <v>507</v>
      </c>
      <c r="AC975" s="52" t="s">
        <v>508</v>
      </c>
      <c r="AD975" s="51">
        <f t="shared" si="7"/>
        <v>0</v>
      </c>
      <c r="AE975" s="51"/>
      <c r="AF975" s="51"/>
      <c r="AG975" s="51"/>
      <c r="AH975" s="51"/>
      <c r="AI975" s="51"/>
      <c r="AJ975" s="51"/>
      <c r="AK975" s="51"/>
      <c r="AL975" s="51"/>
      <c r="AM975" s="51"/>
      <c r="AN975" s="51"/>
      <c r="AO975" s="51"/>
      <c r="AP975" s="51"/>
      <c r="AQ975" s="51"/>
      <c r="AR975" s="53"/>
    </row>
    <row r="976" spans="1:44" s="54" customFormat="1" ht="12.75">
      <c r="A976" s="75" t="s">
        <v>1280</v>
      </c>
      <c r="B976" s="77" t="s">
        <v>1281</v>
      </c>
      <c r="C976" s="49">
        <v>844</v>
      </c>
      <c r="D976" s="49">
        <v>1656</v>
      </c>
      <c r="E976" s="49">
        <v>1656</v>
      </c>
      <c r="F976" s="49">
        <v>5583</v>
      </c>
      <c r="G976" s="49">
        <v>1715</v>
      </c>
      <c r="H976" s="49">
        <v>5674</v>
      </c>
      <c r="I976" s="51"/>
      <c r="J976" s="51"/>
      <c r="K976" s="51"/>
      <c r="L976" s="51"/>
      <c r="M976" s="51"/>
      <c r="N976" s="51"/>
      <c r="O976" s="51"/>
      <c r="P976" s="51"/>
      <c r="Q976" s="51"/>
      <c r="R976" s="51"/>
      <c r="S976" s="51"/>
      <c r="T976" s="51"/>
      <c r="U976" s="51"/>
      <c r="V976" s="51"/>
      <c r="W976" s="51"/>
      <c r="X976" s="51"/>
      <c r="Y976" s="52" t="s">
        <v>640</v>
      </c>
      <c r="Z976" s="52" t="s">
        <v>872</v>
      </c>
      <c r="AA976" s="52" t="s">
        <v>638</v>
      </c>
      <c r="AB976" s="52" t="s">
        <v>507</v>
      </c>
      <c r="AC976" s="52" t="s">
        <v>508</v>
      </c>
      <c r="AD976" s="51">
        <f t="shared" si="7"/>
        <v>0</v>
      </c>
      <c r="AE976" s="51"/>
      <c r="AF976" s="51"/>
      <c r="AG976" s="51"/>
      <c r="AH976" s="51"/>
      <c r="AI976" s="51"/>
      <c r="AJ976" s="51"/>
      <c r="AK976" s="51"/>
      <c r="AL976" s="51"/>
      <c r="AM976" s="51"/>
      <c r="AN976" s="51"/>
      <c r="AO976" s="51"/>
      <c r="AP976" s="51"/>
      <c r="AQ976" s="51"/>
      <c r="AR976" s="53"/>
    </row>
    <row r="977" spans="1:44" s="54" customFormat="1" ht="12.75">
      <c r="A977" s="75" t="s">
        <v>1206</v>
      </c>
      <c r="B977" s="77" t="s">
        <v>1207</v>
      </c>
      <c r="C977" s="49">
        <v>144</v>
      </c>
      <c r="D977" s="49">
        <v>194</v>
      </c>
      <c r="E977" s="49">
        <v>194</v>
      </c>
      <c r="F977" s="49">
        <v>0</v>
      </c>
      <c r="G977" s="49">
        <v>103</v>
      </c>
      <c r="H977" s="49">
        <v>0</v>
      </c>
      <c r="I977" s="51"/>
      <c r="J977" s="51"/>
      <c r="K977" s="51"/>
      <c r="L977" s="51"/>
      <c r="M977" s="51"/>
      <c r="N977" s="51"/>
      <c r="O977" s="51"/>
      <c r="P977" s="51"/>
      <c r="Q977" s="51"/>
      <c r="R977" s="51"/>
      <c r="S977" s="51"/>
      <c r="T977" s="51"/>
      <c r="U977" s="51"/>
      <c r="V977" s="51"/>
      <c r="W977" s="51"/>
      <c r="X977" s="51"/>
      <c r="Y977" s="52" t="s">
        <v>640</v>
      </c>
      <c r="Z977" s="52" t="s">
        <v>872</v>
      </c>
      <c r="AA977" s="52" t="s">
        <v>638</v>
      </c>
      <c r="AB977" s="52" t="s">
        <v>507</v>
      </c>
      <c r="AC977" s="52" t="s">
        <v>508</v>
      </c>
      <c r="AD977" s="51">
        <f t="shared" si="7"/>
        <v>0</v>
      </c>
      <c r="AE977" s="51"/>
      <c r="AF977" s="51"/>
      <c r="AG977" s="51"/>
      <c r="AH977" s="51"/>
      <c r="AI977" s="51"/>
      <c r="AJ977" s="51"/>
      <c r="AK977" s="51"/>
      <c r="AL977" s="51"/>
      <c r="AM977" s="51"/>
      <c r="AN977" s="51"/>
      <c r="AO977" s="51"/>
      <c r="AP977" s="51"/>
      <c r="AQ977" s="51"/>
      <c r="AR977" s="53"/>
    </row>
    <row r="978" spans="1:44" s="54" customFormat="1" ht="25.5">
      <c r="A978" s="75" t="s">
        <v>1212</v>
      </c>
      <c r="B978" s="77" t="s">
        <v>1213</v>
      </c>
      <c r="C978" s="49">
        <v>0</v>
      </c>
      <c r="D978" s="49">
        <v>0</v>
      </c>
      <c r="E978" s="49">
        <v>50</v>
      </c>
      <c r="F978" s="49">
        <v>0</v>
      </c>
      <c r="G978" s="49">
        <v>50</v>
      </c>
      <c r="H978" s="49">
        <v>0</v>
      </c>
      <c r="I978" s="51"/>
      <c r="J978" s="51"/>
      <c r="K978" s="51"/>
      <c r="L978" s="51"/>
      <c r="M978" s="51"/>
      <c r="N978" s="51"/>
      <c r="O978" s="51"/>
      <c r="P978" s="51"/>
      <c r="Q978" s="51"/>
      <c r="R978" s="51"/>
      <c r="S978" s="51"/>
      <c r="T978" s="51"/>
      <c r="U978" s="51"/>
      <c r="V978" s="51"/>
      <c r="W978" s="51"/>
      <c r="X978" s="51"/>
      <c r="Y978" s="52" t="s">
        <v>640</v>
      </c>
      <c r="Z978" s="52" t="s">
        <v>872</v>
      </c>
      <c r="AA978" s="52" t="s">
        <v>638</v>
      </c>
      <c r="AB978" s="52" t="s">
        <v>507</v>
      </c>
      <c r="AC978" s="52" t="s">
        <v>508</v>
      </c>
      <c r="AD978" s="51">
        <f t="shared" si="7"/>
        <v>0</v>
      </c>
      <c r="AE978" s="51"/>
      <c r="AF978" s="51"/>
      <c r="AG978" s="51"/>
      <c r="AH978" s="51"/>
      <c r="AI978" s="51"/>
      <c r="AJ978" s="51"/>
      <c r="AK978" s="51"/>
      <c r="AL978" s="51"/>
      <c r="AM978" s="51"/>
      <c r="AN978" s="51"/>
      <c r="AO978" s="51"/>
      <c r="AP978" s="51"/>
      <c r="AQ978" s="51"/>
      <c r="AR978" s="53"/>
    </row>
    <row r="979" spans="1:44" s="54" customFormat="1" ht="12.75">
      <c r="A979" s="75" t="s">
        <v>1215</v>
      </c>
      <c r="B979" s="77" t="s">
        <v>1216</v>
      </c>
      <c r="C979" s="49">
        <v>0</v>
      </c>
      <c r="D979" s="49">
        <v>0</v>
      </c>
      <c r="E979" s="49">
        <v>50</v>
      </c>
      <c r="F979" s="49">
        <v>0</v>
      </c>
      <c r="G979" s="49">
        <v>50</v>
      </c>
      <c r="H979" s="49">
        <v>0</v>
      </c>
      <c r="I979" s="51"/>
      <c r="J979" s="51"/>
      <c r="K979" s="51"/>
      <c r="L979" s="51"/>
      <c r="M979" s="51"/>
      <c r="N979" s="51"/>
      <c r="O979" s="51"/>
      <c r="P979" s="51"/>
      <c r="Q979" s="51"/>
      <c r="R979" s="51"/>
      <c r="S979" s="51"/>
      <c r="T979" s="51"/>
      <c r="U979" s="51"/>
      <c r="V979" s="51"/>
      <c r="W979" s="51"/>
      <c r="X979" s="51"/>
      <c r="Y979" s="52" t="s">
        <v>640</v>
      </c>
      <c r="Z979" s="52" t="s">
        <v>872</v>
      </c>
      <c r="AA979" s="52" t="s">
        <v>638</v>
      </c>
      <c r="AB979" s="52" t="s">
        <v>507</v>
      </c>
      <c r="AC979" s="52" t="s">
        <v>508</v>
      </c>
      <c r="AD979" s="51">
        <f t="shared" si="7"/>
        <v>0</v>
      </c>
      <c r="AE979" s="51"/>
      <c r="AF979" s="51"/>
      <c r="AG979" s="51"/>
      <c r="AH979" s="51"/>
      <c r="AI979" s="51"/>
      <c r="AJ979" s="51"/>
      <c r="AK979" s="51"/>
      <c r="AL979" s="51"/>
      <c r="AM979" s="51"/>
      <c r="AN979" s="51"/>
      <c r="AO979" s="51"/>
      <c r="AP979" s="51"/>
      <c r="AQ979" s="51"/>
      <c r="AR979" s="53"/>
    </row>
    <row r="980" spans="1:44" s="54" customFormat="1" ht="12.75">
      <c r="A980" s="75" t="s">
        <v>2027</v>
      </c>
      <c r="B980" s="77" t="s">
        <v>2028</v>
      </c>
      <c r="C980" s="49">
        <v>144</v>
      </c>
      <c r="D980" s="49">
        <v>144</v>
      </c>
      <c r="E980" s="49">
        <v>144</v>
      </c>
      <c r="F980" s="49">
        <v>0</v>
      </c>
      <c r="G980" s="49">
        <v>53</v>
      </c>
      <c r="H980" s="49">
        <v>0</v>
      </c>
      <c r="I980" s="51"/>
      <c r="J980" s="51"/>
      <c r="K980" s="51"/>
      <c r="L980" s="51"/>
      <c r="M980" s="51"/>
      <c r="N980" s="51"/>
      <c r="O980" s="51"/>
      <c r="P980" s="51"/>
      <c r="Q980" s="51"/>
      <c r="R980" s="51"/>
      <c r="S980" s="51"/>
      <c r="T980" s="51"/>
      <c r="U980" s="51"/>
      <c r="V980" s="51"/>
      <c r="W980" s="51"/>
      <c r="X980" s="51"/>
      <c r="Y980" s="52" t="s">
        <v>640</v>
      </c>
      <c r="Z980" s="52" t="s">
        <v>872</v>
      </c>
      <c r="AA980" s="52" t="s">
        <v>638</v>
      </c>
      <c r="AB980" s="52" t="s">
        <v>507</v>
      </c>
      <c r="AC980" s="52" t="s">
        <v>508</v>
      </c>
      <c r="AD980" s="51">
        <f t="shared" si="7"/>
        <v>0</v>
      </c>
      <c r="AE980" s="51"/>
      <c r="AF980" s="51"/>
      <c r="AG980" s="51"/>
      <c r="AH980" s="51"/>
      <c r="AI980" s="51"/>
      <c r="AJ980" s="51"/>
      <c r="AK980" s="51"/>
      <c r="AL980" s="51"/>
      <c r="AM980" s="51"/>
      <c r="AN980" s="51"/>
      <c r="AO980" s="51"/>
      <c r="AP980" s="51"/>
      <c r="AQ980" s="51"/>
      <c r="AR980" s="53"/>
    </row>
    <row r="981" spans="1:44" s="54" customFormat="1" ht="12.75">
      <c r="A981" s="75" t="s">
        <v>2029</v>
      </c>
      <c r="B981" s="77" t="s">
        <v>2030</v>
      </c>
      <c r="C981" s="49">
        <v>144</v>
      </c>
      <c r="D981" s="49">
        <v>144</v>
      </c>
      <c r="E981" s="49">
        <v>144</v>
      </c>
      <c r="F981" s="49">
        <v>0</v>
      </c>
      <c r="G981" s="49">
        <v>53</v>
      </c>
      <c r="H981" s="49">
        <v>0</v>
      </c>
      <c r="I981" s="51"/>
      <c r="J981" s="51"/>
      <c r="K981" s="51"/>
      <c r="L981" s="51"/>
      <c r="M981" s="51"/>
      <c r="N981" s="51"/>
      <c r="O981" s="51"/>
      <c r="P981" s="51"/>
      <c r="Q981" s="51"/>
      <c r="R981" s="51"/>
      <c r="S981" s="51"/>
      <c r="T981" s="51"/>
      <c r="U981" s="51"/>
      <c r="V981" s="51"/>
      <c r="W981" s="51"/>
      <c r="X981" s="51"/>
      <c r="Y981" s="52" t="s">
        <v>640</v>
      </c>
      <c r="Z981" s="52" t="s">
        <v>872</v>
      </c>
      <c r="AA981" s="52" t="s">
        <v>638</v>
      </c>
      <c r="AB981" s="52" t="s">
        <v>507</v>
      </c>
      <c r="AC981" s="52" t="s">
        <v>508</v>
      </c>
      <c r="AD981" s="51">
        <f t="shared" si="7"/>
        <v>0</v>
      </c>
      <c r="AE981" s="51"/>
      <c r="AF981" s="51"/>
      <c r="AG981" s="51"/>
      <c r="AH981" s="51"/>
      <c r="AI981" s="51"/>
      <c r="AJ981" s="51"/>
      <c r="AK981" s="51"/>
      <c r="AL981" s="51"/>
      <c r="AM981" s="51"/>
      <c r="AN981" s="51"/>
      <c r="AO981" s="51"/>
      <c r="AP981" s="51"/>
      <c r="AQ981" s="51"/>
      <c r="AR981" s="53"/>
    </row>
    <row r="982" spans="1:44" s="54" customFormat="1" ht="25.5">
      <c r="A982" s="75" t="s">
        <v>2031</v>
      </c>
      <c r="B982" s="77" t="s">
        <v>2032</v>
      </c>
      <c r="C982" s="49">
        <v>700</v>
      </c>
      <c r="D982" s="49">
        <v>1462</v>
      </c>
      <c r="E982" s="49">
        <v>1462</v>
      </c>
      <c r="F982" s="49">
        <v>5583</v>
      </c>
      <c r="G982" s="49">
        <v>1612</v>
      </c>
      <c r="H982" s="49">
        <v>5674</v>
      </c>
      <c r="I982" s="51"/>
      <c r="J982" s="51"/>
      <c r="K982" s="51"/>
      <c r="L982" s="51"/>
      <c r="M982" s="51"/>
      <c r="N982" s="51"/>
      <c r="O982" s="51"/>
      <c r="P982" s="51"/>
      <c r="Q982" s="51"/>
      <c r="R982" s="51"/>
      <c r="S982" s="51"/>
      <c r="T982" s="51"/>
      <c r="U982" s="51"/>
      <c r="V982" s="51"/>
      <c r="W982" s="51"/>
      <c r="X982" s="51"/>
      <c r="Y982" s="52" t="s">
        <v>640</v>
      </c>
      <c r="Z982" s="52" t="s">
        <v>872</v>
      </c>
      <c r="AA982" s="52" t="s">
        <v>638</v>
      </c>
      <c r="AB982" s="52" t="s">
        <v>507</v>
      </c>
      <c r="AC982" s="52" t="s">
        <v>508</v>
      </c>
      <c r="AD982" s="51">
        <f t="shared" si="7"/>
        <v>0</v>
      </c>
      <c r="AE982" s="51"/>
      <c r="AF982" s="51"/>
      <c r="AG982" s="51"/>
      <c r="AH982" s="51"/>
      <c r="AI982" s="51"/>
      <c r="AJ982" s="51"/>
      <c r="AK982" s="51"/>
      <c r="AL982" s="51"/>
      <c r="AM982" s="51"/>
      <c r="AN982" s="51"/>
      <c r="AO982" s="51"/>
      <c r="AP982" s="51"/>
      <c r="AQ982" s="51"/>
      <c r="AR982" s="53"/>
    </row>
    <row r="983" spans="1:44" s="54" customFormat="1" ht="12.75">
      <c r="A983" s="75" t="s">
        <v>2033</v>
      </c>
      <c r="B983" s="77" t="s">
        <v>2034</v>
      </c>
      <c r="C983" s="49">
        <v>0</v>
      </c>
      <c r="D983" s="49">
        <v>0</v>
      </c>
      <c r="E983" s="49">
        <v>0</v>
      </c>
      <c r="F983" s="49">
        <v>101</v>
      </c>
      <c r="G983" s="49">
        <v>130</v>
      </c>
      <c r="H983" s="49">
        <v>174</v>
      </c>
      <c r="I983" s="51"/>
      <c r="J983" s="51"/>
      <c r="K983" s="51"/>
      <c r="L983" s="51"/>
      <c r="M983" s="51"/>
      <c r="N983" s="51"/>
      <c r="O983" s="51"/>
      <c r="P983" s="51"/>
      <c r="Q983" s="51"/>
      <c r="R983" s="51"/>
      <c r="S983" s="51"/>
      <c r="T983" s="51"/>
      <c r="U983" s="51"/>
      <c r="V983" s="51"/>
      <c r="W983" s="51"/>
      <c r="X983" s="51"/>
      <c r="Y983" s="52" t="s">
        <v>640</v>
      </c>
      <c r="Z983" s="52" t="s">
        <v>872</v>
      </c>
      <c r="AA983" s="52" t="s">
        <v>638</v>
      </c>
      <c r="AB983" s="52" t="s">
        <v>507</v>
      </c>
      <c r="AC983" s="52" t="s">
        <v>508</v>
      </c>
      <c r="AD983" s="51">
        <f t="shared" si="7"/>
        <v>0</v>
      </c>
      <c r="AE983" s="51"/>
      <c r="AF983" s="51"/>
      <c r="AG983" s="51"/>
      <c r="AH983" s="51"/>
      <c r="AI983" s="51"/>
      <c r="AJ983" s="51"/>
      <c r="AK983" s="51"/>
      <c r="AL983" s="51"/>
      <c r="AM983" s="51"/>
      <c r="AN983" s="51"/>
      <c r="AO983" s="51"/>
      <c r="AP983" s="51"/>
      <c r="AQ983" s="51"/>
      <c r="AR983" s="53"/>
    </row>
    <row r="984" spans="1:44" s="54" customFormat="1" ht="12.75">
      <c r="A984" s="75" t="s">
        <v>2035</v>
      </c>
      <c r="B984" s="77" t="s">
        <v>2036</v>
      </c>
      <c r="C984" s="49">
        <v>0</v>
      </c>
      <c r="D984" s="49">
        <v>0</v>
      </c>
      <c r="E984" s="49">
        <v>0</v>
      </c>
      <c r="F984" s="49">
        <v>3</v>
      </c>
      <c r="G984" s="49">
        <v>0</v>
      </c>
      <c r="H984" s="49">
        <v>0</v>
      </c>
      <c r="I984" s="51"/>
      <c r="J984" s="51"/>
      <c r="K984" s="51"/>
      <c r="L984" s="51"/>
      <c r="M984" s="51"/>
      <c r="N984" s="51"/>
      <c r="O984" s="51"/>
      <c r="P984" s="51"/>
      <c r="Q984" s="51"/>
      <c r="R984" s="51"/>
      <c r="S984" s="51"/>
      <c r="T984" s="51"/>
      <c r="U984" s="51"/>
      <c r="V984" s="51"/>
      <c r="W984" s="51"/>
      <c r="X984" s="51"/>
      <c r="Y984" s="52" t="s">
        <v>640</v>
      </c>
      <c r="Z984" s="52" t="s">
        <v>872</v>
      </c>
      <c r="AA984" s="52" t="s">
        <v>638</v>
      </c>
      <c r="AB984" s="52" t="s">
        <v>507</v>
      </c>
      <c r="AC984" s="52" t="s">
        <v>508</v>
      </c>
      <c r="AD984" s="51">
        <f t="shared" si="7"/>
        <v>0</v>
      </c>
      <c r="AE984" s="51"/>
      <c r="AF984" s="51"/>
      <c r="AG984" s="51"/>
      <c r="AH984" s="51"/>
      <c r="AI984" s="51"/>
      <c r="AJ984" s="51"/>
      <c r="AK984" s="51"/>
      <c r="AL984" s="51"/>
      <c r="AM984" s="51"/>
      <c r="AN984" s="51"/>
      <c r="AO984" s="51"/>
      <c r="AP984" s="51"/>
      <c r="AQ984" s="51"/>
      <c r="AR984" s="53"/>
    </row>
    <row r="985" spans="1:44" s="54" customFormat="1" ht="12.75">
      <c r="A985" s="75" t="s">
        <v>2037</v>
      </c>
      <c r="B985" s="77" t="s">
        <v>2038</v>
      </c>
      <c r="C985" s="49">
        <v>0</v>
      </c>
      <c r="D985" s="49">
        <v>0</v>
      </c>
      <c r="E985" s="49">
        <v>0</v>
      </c>
      <c r="F985" s="49">
        <v>98</v>
      </c>
      <c r="G985" s="49">
        <v>130</v>
      </c>
      <c r="H985" s="49">
        <v>174</v>
      </c>
      <c r="I985" s="51"/>
      <c r="J985" s="51"/>
      <c r="K985" s="51"/>
      <c r="L985" s="51"/>
      <c r="M985" s="51"/>
      <c r="N985" s="51"/>
      <c r="O985" s="51"/>
      <c r="P985" s="51"/>
      <c r="Q985" s="51"/>
      <c r="R985" s="51"/>
      <c r="S985" s="51"/>
      <c r="T985" s="51"/>
      <c r="U985" s="51"/>
      <c r="V985" s="51"/>
      <c r="W985" s="51"/>
      <c r="X985" s="51"/>
      <c r="Y985" s="52" t="s">
        <v>640</v>
      </c>
      <c r="Z985" s="52" t="s">
        <v>872</v>
      </c>
      <c r="AA985" s="52" t="s">
        <v>638</v>
      </c>
      <c r="AB985" s="52" t="s">
        <v>507</v>
      </c>
      <c r="AC985" s="52" t="s">
        <v>508</v>
      </c>
      <c r="AD985" s="51">
        <f t="shared" si="7"/>
        <v>0</v>
      </c>
      <c r="AE985" s="51"/>
      <c r="AF985" s="51"/>
      <c r="AG985" s="51"/>
      <c r="AH985" s="51"/>
      <c r="AI985" s="51"/>
      <c r="AJ985" s="51"/>
      <c r="AK985" s="51"/>
      <c r="AL985" s="51"/>
      <c r="AM985" s="51"/>
      <c r="AN985" s="51"/>
      <c r="AO985" s="51"/>
      <c r="AP985" s="51"/>
      <c r="AQ985" s="51"/>
      <c r="AR985" s="53"/>
    </row>
    <row r="986" spans="1:44" s="54" customFormat="1" ht="12.75">
      <c r="A986" s="75" t="s">
        <v>2047</v>
      </c>
      <c r="B986" s="77" t="s">
        <v>2048</v>
      </c>
      <c r="C986" s="49">
        <v>0</v>
      </c>
      <c r="D986" s="49">
        <v>0</v>
      </c>
      <c r="E986" s="49">
        <v>70</v>
      </c>
      <c r="F986" s="49">
        <v>0</v>
      </c>
      <c r="G986" s="49">
        <v>20</v>
      </c>
      <c r="H986" s="49">
        <v>0</v>
      </c>
      <c r="I986" s="51"/>
      <c r="J986" s="51"/>
      <c r="K986" s="51"/>
      <c r="L986" s="51"/>
      <c r="M986" s="51"/>
      <c r="N986" s="51"/>
      <c r="O986" s="51"/>
      <c r="P986" s="51"/>
      <c r="Q986" s="51"/>
      <c r="R986" s="51"/>
      <c r="S986" s="51"/>
      <c r="T986" s="51"/>
      <c r="U986" s="51"/>
      <c r="V986" s="51"/>
      <c r="W986" s="51"/>
      <c r="X986" s="51"/>
      <c r="Y986" s="52" t="s">
        <v>640</v>
      </c>
      <c r="Z986" s="52" t="s">
        <v>872</v>
      </c>
      <c r="AA986" s="52" t="s">
        <v>638</v>
      </c>
      <c r="AB986" s="52" t="s">
        <v>507</v>
      </c>
      <c r="AC986" s="52" t="s">
        <v>508</v>
      </c>
      <c r="AD986" s="51">
        <f t="shared" si="7"/>
        <v>0</v>
      </c>
      <c r="AE986" s="51"/>
      <c r="AF986" s="51"/>
      <c r="AG986" s="51"/>
      <c r="AH986" s="51"/>
      <c r="AI986" s="51"/>
      <c r="AJ986" s="51"/>
      <c r="AK986" s="51"/>
      <c r="AL986" s="51"/>
      <c r="AM986" s="51"/>
      <c r="AN986" s="51"/>
      <c r="AO986" s="51"/>
      <c r="AP986" s="51"/>
      <c r="AQ986" s="51"/>
      <c r="AR986" s="53"/>
    </row>
    <row r="987" spans="1:44" s="54" customFormat="1" ht="12.75">
      <c r="A987" s="75" t="s">
        <v>2049</v>
      </c>
      <c r="B987" s="77" t="s">
        <v>2050</v>
      </c>
      <c r="C987" s="49">
        <v>0</v>
      </c>
      <c r="D987" s="49">
        <v>0</v>
      </c>
      <c r="E987" s="49">
        <v>1392</v>
      </c>
      <c r="F987" s="49">
        <v>5482</v>
      </c>
      <c r="G987" s="49">
        <v>1462</v>
      </c>
      <c r="H987" s="49">
        <v>5500</v>
      </c>
      <c r="I987" s="51"/>
      <c r="J987" s="51"/>
      <c r="K987" s="51"/>
      <c r="L987" s="51"/>
      <c r="M987" s="51"/>
      <c r="N987" s="51"/>
      <c r="O987" s="51"/>
      <c r="P987" s="51"/>
      <c r="Q987" s="51"/>
      <c r="R987" s="51"/>
      <c r="S987" s="51"/>
      <c r="T987" s="51"/>
      <c r="U987" s="51"/>
      <c r="V987" s="51"/>
      <c r="W987" s="51"/>
      <c r="X987" s="51"/>
      <c r="Y987" s="52" t="s">
        <v>640</v>
      </c>
      <c r="Z987" s="52" t="s">
        <v>872</v>
      </c>
      <c r="AA987" s="52" t="s">
        <v>638</v>
      </c>
      <c r="AB987" s="52" t="s">
        <v>507</v>
      </c>
      <c r="AC987" s="52" t="s">
        <v>508</v>
      </c>
      <c r="AD987" s="51">
        <f t="shared" si="7"/>
        <v>0</v>
      </c>
      <c r="AE987" s="51"/>
      <c r="AF987" s="51"/>
      <c r="AG987" s="51"/>
      <c r="AH987" s="51"/>
      <c r="AI987" s="51"/>
      <c r="AJ987" s="51"/>
      <c r="AK987" s="51"/>
      <c r="AL987" s="51"/>
      <c r="AM987" s="51"/>
      <c r="AN987" s="51"/>
      <c r="AO987" s="51"/>
      <c r="AP987" s="51"/>
      <c r="AQ987" s="51"/>
      <c r="AR987" s="53"/>
    </row>
    <row r="988" spans="1:44" s="54" customFormat="1" ht="12.75">
      <c r="A988" s="75" t="s">
        <v>2051</v>
      </c>
      <c r="B988" s="77" t="s">
        <v>2052</v>
      </c>
      <c r="C988" s="49">
        <v>0</v>
      </c>
      <c r="D988" s="49">
        <v>0</v>
      </c>
      <c r="E988" s="49">
        <v>1392</v>
      </c>
      <c r="F988" s="49">
        <v>5482</v>
      </c>
      <c r="G988" s="49">
        <v>1462</v>
      </c>
      <c r="H988" s="49">
        <v>5500</v>
      </c>
      <c r="I988" s="51"/>
      <c r="J988" s="51"/>
      <c r="K988" s="51"/>
      <c r="L988" s="51"/>
      <c r="M988" s="51"/>
      <c r="N988" s="51"/>
      <c r="O988" s="51"/>
      <c r="P988" s="51"/>
      <c r="Q988" s="51"/>
      <c r="R988" s="51"/>
      <c r="S988" s="51"/>
      <c r="T988" s="51"/>
      <c r="U988" s="51"/>
      <c r="V988" s="51"/>
      <c r="W988" s="51"/>
      <c r="X988" s="51"/>
      <c r="Y988" s="52" t="s">
        <v>640</v>
      </c>
      <c r="Z988" s="52" t="s">
        <v>872</v>
      </c>
      <c r="AA988" s="52" t="s">
        <v>638</v>
      </c>
      <c r="AB988" s="52" t="s">
        <v>507</v>
      </c>
      <c r="AC988" s="52" t="s">
        <v>508</v>
      </c>
      <c r="AD988" s="51">
        <f t="shared" si="7"/>
        <v>0</v>
      </c>
      <c r="AE988" s="51"/>
      <c r="AF988" s="51"/>
      <c r="AG988" s="51"/>
      <c r="AH988" s="51"/>
      <c r="AI988" s="51"/>
      <c r="AJ988" s="51"/>
      <c r="AK988" s="51"/>
      <c r="AL988" s="51"/>
      <c r="AM988" s="51"/>
      <c r="AN988" s="51"/>
      <c r="AO988" s="51"/>
      <c r="AP988" s="51"/>
      <c r="AQ988" s="51"/>
      <c r="AR988" s="53"/>
    </row>
    <row r="989" spans="1:44" s="54" customFormat="1" ht="12.75">
      <c r="A989" s="75" t="s">
        <v>1602</v>
      </c>
      <c r="B989" s="77" t="s">
        <v>90</v>
      </c>
      <c r="C989" s="49">
        <v>211</v>
      </c>
      <c r="D989" s="49">
        <v>211</v>
      </c>
      <c r="E989" s="49">
        <v>211</v>
      </c>
      <c r="F989" s="49">
        <v>1000</v>
      </c>
      <c r="G989" s="49">
        <v>0</v>
      </c>
      <c r="H989" s="49">
        <v>0</v>
      </c>
      <c r="I989" s="51"/>
      <c r="J989" s="51"/>
      <c r="K989" s="51"/>
      <c r="L989" s="51"/>
      <c r="M989" s="51"/>
      <c r="N989" s="51"/>
      <c r="O989" s="51"/>
      <c r="P989" s="51"/>
      <c r="Q989" s="51"/>
      <c r="R989" s="51"/>
      <c r="S989" s="51"/>
      <c r="T989" s="51"/>
      <c r="U989" s="51"/>
      <c r="V989" s="51"/>
      <c r="W989" s="51"/>
      <c r="X989" s="51"/>
      <c r="Y989" s="52" t="s">
        <v>640</v>
      </c>
      <c r="Z989" s="52" t="s">
        <v>872</v>
      </c>
      <c r="AA989" s="52" t="s">
        <v>638</v>
      </c>
      <c r="AB989" s="52" t="s">
        <v>507</v>
      </c>
      <c r="AC989" s="52" t="s">
        <v>508</v>
      </c>
      <c r="AD989" s="51">
        <f t="shared" si="7"/>
        <v>0</v>
      </c>
      <c r="AE989" s="51"/>
      <c r="AF989" s="51"/>
      <c r="AG989" s="51"/>
      <c r="AH989" s="51"/>
      <c r="AI989" s="51"/>
      <c r="AJ989" s="51"/>
      <c r="AK989" s="51"/>
      <c r="AL989" s="51"/>
      <c r="AM989" s="51"/>
      <c r="AN989" s="51"/>
      <c r="AO989" s="51"/>
      <c r="AP989" s="51"/>
      <c r="AQ989" s="51"/>
      <c r="AR989" s="53"/>
    </row>
    <row r="990" spans="1:44" s="54" customFormat="1" ht="12.75">
      <c r="A990" s="75" t="s">
        <v>91</v>
      </c>
      <c r="B990" s="77" t="s">
        <v>92</v>
      </c>
      <c r="C990" s="49">
        <v>211</v>
      </c>
      <c r="D990" s="49">
        <v>211</v>
      </c>
      <c r="E990" s="49">
        <v>211</v>
      </c>
      <c r="F990" s="49">
        <v>1000</v>
      </c>
      <c r="G990" s="49">
        <v>0</v>
      </c>
      <c r="H990" s="49">
        <v>0</v>
      </c>
      <c r="I990" s="51"/>
      <c r="J990" s="51"/>
      <c r="K990" s="51"/>
      <c r="L990" s="51"/>
      <c r="M990" s="51"/>
      <c r="N990" s="51"/>
      <c r="O990" s="51"/>
      <c r="P990" s="51"/>
      <c r="Q990" s="51"/>
      <c r="R990" s="51"/>
      <c r="S990" s="51"/>
      <c r="T990" s="51"/>
      <c r="U990" s="51"/>
      <c r="V990" s="51"/>
      <c r="W990" s="51"/>
      <c r="X990" s="51"/>
      <c r="Y990" s="52" t="s">
        <v>640</v>
      </c>
      <c r="Z990" s="52" t="s">
        <v>872</v>
      </c>
      <c r="AA990" s="52" t="s">
        <v>638</v>
      </c>
      <c r="AB990" s="52" t="s">
        <v>507</v>
      </c>
      <c r="AC990" s="52" t="s">
        <v>508</v>
      </c>
      <c r="AD990" s="51">
        <f t="shared" si="7"/>
        <v>0</v>
      </c>
      <c r="AE990" s="51"/>
      <c r="AF990" s="51"/>
      <c r="AG990" s="51"/>
      <c r="AH990" s="51"/>
      <c r="AI990" s="51"/>
      <c r="AJ990" s="51"/>
      <c r="AK990" s="51"/>
      <c r="AL990" s="51"/>
      <c r="AM990" s="51"/>
      <c r="AN990" s="51"/>
      <c r="AO990" s="51"/>
      <c r="AP990" s="51"/>
      <c r="AQ990" s="51"/>
      <c r="AR990" s="53"/>
    </row>
    <row r="991" spans="1:44" s="54" customFormat="1" ht="12.75">
      <c r="A991" s="75" t="s">
        <v>93</v>
      </c>
      <c r="B991" s="77" t="s">
        <v>92</v>
      </c>
      <c r="C991" s="49">
        <v>211</v>
      </c>
      <c r="D991" s="49">
        <v>211</v>
      </c>
      <c r="E991" s="49">
        <v>211</v>
      </c>
      <c r="F991" s="49">
        <v>1000</v>
      </c>
      <c r="G991" s="49">
        <v>0</v>
      </c>
      <c r="H991" s="49">
        <v>0</v>
      </c>
      <c r="I991" s="51"/>
      <c r="J991" s="51"/>
      <c r="K991" s="51"/>
      <c r="L991" s="51"/>
      <c r="M991" s="51"/>
      <c r="N991" s="51"/>
      <c r="O991" s="51"/>
      <c r="P991" s="51"/>
      <c r="Q991" s="51"/>
      <c r="R991" s="51"/>
      <c r="S991" s="51"/>
      <c r="T991" s="51"/>
      <c r="U991" s="51"/>
      <c r="V991" s="51"/>
      <c r="W991" s="51"/>
      <c r="X991" s="51"/>
      <c r="Y991" s="52" t="s">
        <v>640</v>
      </c>
      <c r="Z991" s="52" t="s">
        <v>872</v>
      </c>
      <c r="AA991" s="52" t="s">
        <v>638</v>
      </c>
      <c r="AB991" s="52" t="s">
        <v>507</v>
      </c>
      <c r="AC991" s="52" t="s">
        <v>508</v>
      </c>
      <c r="AD991" s="51">
        <f t="shared" si="7"/>
        <v>0</v>
      </c>
      <c r="AE991" s="51"/>
      <c r="AF991" s="51"/>
      <c r="AG991" s="51"/>
      <c r="AH991" s="51"/>
      <c r="AI991" s="51"/>
      <c r="AJ991" s="51"/>
      <c r="AK991" s="51"/>
      <c r="AL991" s="51"/>
      <c r="AM991" s="51"/>
      <c r="AN991" s="51"/>
      <c r="AO991" s="51"/>
      <c r="AP991" s="51"/>
      <c r="AQ991" s="51"/>
      <c r="AR991" s="53"/>
    </row>
    <row r="992" spans="1:44" s="54" customFormat="1" ht="12.75">
      <c r="A992" s="75" t="s">
        <v>362</v>
      </c>
      <c r="B992" s="77" t="s">
        <v>363</v>
      </c>
      <c r="C992" s="49">
        <v>211</v>
      </c>
      <c r="D992" s="49">
        <v>211</v>
      </c>
      <c r="E992" s="49">
        <v>211</v>
      </c>
      <c r="F992" s="49">
        <v>1000</v>
      </c>
      <c r="G992" s="49">
        <v>0</v>
      </c>
      <c r="H992" s="49">
        <v>0</v>
      </c>
      <c r="I992" s="51"/>
      <c r="J992" s="51"/>
      <c r="K992" s="51"/>
      <c r="L992" s="51"/>
      <c r="M992" s="51"/>
      <c r="N992" s="51"/>
      <c r="O992" s="51"/>
      <c r="P992" s="51"/>
      <c r="Q992" s="51"/>
      <c r="R992" s="51"/>
      <c r="S992" s="51"/>
      <c r="T992" s="51"/>
      <c r="U992" s="51"/>
      <c r="V992" s="51"/>
      <c r="W992" s="51"/>
      <c r="X992" s="51"/>
      <c r="Y992" s="52" t="s">
        <v>640</v>
      </c>
      <c r="Z992" s="52" t="s">
        <v>872</v>
      </c>
      <c r="AA992" s="52" t="s">
        <v>638</v>
      </c>
      <c r="AB992" s="52" t="s">
        <v>507</v>
      </c>
      <c r="AC992" s="52" t="s">
        <v>508</v>
      </c>
      <c r="AD992" s="51">
        <f t="shared" si="7"/>
        <v>0</v>
      </c>
      <c r="AE992" s="51"/>
      <c r="AF992" s="51"/>
      <c r="AG992" s="51"/>
      <c r="AH992" s="51"/>
      <c r="AI992" s="51"/>
      <c r="AJ992" s="51"/>
      <c r="AK992" s="51"/>
      <c r="AL992" s="51"/>
      <c r="AM992" s="51"/>
      <c r="AN992" s="51"/>
      <c r="AO992" s="51"/>
      <c r="AP992" s="51"/>
      <c r="AQ992" s="51"/>
      <c r="AR992" s="53"/>
    </row>
    <row r="993" spans="1:44" s="54" customFormat="1" ht="12.75">
      <c r="A993" s="75" t="s">
        <v>364</v>
      </c>
      <c r="B993" s="77" t="s">
        <v>365</v>
      </c>
      <c r="C993" s="49">
        <v>211</v>
      </c>
      <c r="D993" s="49">
        <v>211</v>
      </c>
      <c r="E993" s="49">
        <v>211</v>
      </c>
      <c r="F993" s="49">
        <v>1000</v>
      </c>
      <c r="G993" s="49">
        <v>0</v>
      </c>
      <c r="H993" s="49">
        <v>0</v>
      </c>
      <c r="I993" s="51"/>
      <c r="J993" s="51"/>
      <c r="K993" s="51"/>
      <c r="L993" s="51"/>
      <c r="M993" s="51"/>
      <c r="N993" s="51"/>
      <c r="O993" s="51"/>
      <c r="P993" s="51"/>
      <c r="Q993" s="51"/>
      <c r="R993" s="51"/>
      <c r="S993" s="51"/>
      <c r="T993" s="51"/>
      <c r="U993" s="51"/>
      <c r="V993" s="51"/>
      <c r="W993" s="51"/>
      <c r="X993" s="51"/>
      <c r="Y993" s="52" t="s">
        <v>640</v>
      </c>
      <c r="Z993" s="52" t="s">
        <v>872</v>
      </c>
      <c r="AA993" s="52" t="s">
        <v>638</v>
      </c>
      <c r="AB993" s="52" t="s">
        <v>507</v>
      </c>
      <c r="AC993" s="52" t="s">
        <v>508</v>
      </c>
      <c r="AD993" s="51">
        <f t="shared" si="7"/>
        <v>0</v>
      </c>
      <c r="AE993" s="51"/>
      <c r="AF993" s="51"/>
      <c r="AG993" s="51"/>
      <c r="AH993" s="51"/>
      <c r="AI993" s="51"/>
      <c r="AJ993" s="51"/>
      <c r="AK993" s="51"/>
      <c r="AL993" s="51"/>
      <c r="AM993" s="51"/>
      <c r="AN993" s="51"/>
      <c r="AO993" s="51"/>
      <c r="AP993" s="51"/>
      <c r="AQ993" s="51"/>
      <c r="AR993" s="53"/>
    </row>
    <row r="994" spans="1:44" s="54" customFormat="1" ht="12.75">
      <c r="A994" s="75" t="s">
        <v>366</v>
      </c>
      <c r="B994" s="77" t="s">
        <v>367</v>
      </c>
      <c r="C994" s="49">
        <v>211</v>
      </c>
      <c r="D994" s="49">
        <v>211</v>
      </c>
      <c r="E994" s="49">
        <v>211</v>
      </c>
      <c r="F994" s="49">
        <v>0</v>
      </c>
      <c r="G994" s="49">
        <v>0</v>
      </c>
      <c r="H994" s="49">
        <v>0</v>
      </c>
      <c r="I994" s="51"/>
      <c r="J994" s="51"/>
      <c r="K994" s="51"/>
      <c r="L994" s="51"/>
      <c r="M994" s="51"/>
      <c r="N994" s="51"/>
      <c r="O994" s="51"/>
      <c r="P994" s="51"/>
      <c r="Q994" s="51"/>
      <c r="R994" s="51"/>
      <c r="S994" s="51"/>
      <c r="T994" s="51"/>
      <c r="U994" s="51"/>
      <c r="V994" s="51"/>
      <c r="W994" s="51"/>
      <c r="X994" s="51"/>
      <c r="Y994" s="52" t="s">
        <v>640</v>
      </c>
      <c r="Z994" s="52" t="s">
        <v>872</v>
      </c>
      <c r="AA994" s="52" t="s">
        <v>638</v>
      </c>
      <c r="AB994" s="52" t="s">
        <v>507</v>
      </c>
      <c r="AC994" s="52" t="s">
        <v>508</v>
      </c>
      <c r="AD994" s="51">
        <f t="shared" si="7"/>
        <v>0</v>
      </c>
      <c r="AE994" s="51"/>
      <c r="AF994" s="51"/>
      <c r="AG994" s="51"/>
      <c r="AH994" s="51"/>
      <c r="AI994" s="51"/>
      <c r="AJ994" s="51"/>
      <c r="AK994" s="51"/>
      <c r="AL994" s="51"/>
      <c r="AM994" s="51"/>
      <c r="AN994" s="51"/>
      <c r="AO994" s="51"/>
      <c r="AP994" s="51"/>
      <c r="AQ994" s="51"/>
      <c r="AR994" s="53"/>
    </row>
    <row r="995" spans="1:44" s="54" customFormat="1" ht="12.75">
      <c r="A995" s="75" t="s">
        <v>368</v>
      </c>
      <c r="B995" s="77" t="s">
        <v>1</v>
      </c>
      <c r="C995" s="49">
        <v>0</v>
      </c>
      <c r="D995" s="49">
        <v>0</v>
      </c>
      <c r="E995" s="49">
        <v>0</v>
      </c>
      <c r="F995" s="49">
        <v>1000</v>
      </c>
      <c r="G995" s="49">
        <v>0</v>
      </c>
      <c r="H995" s="49">
        <v>0</v>
      </c>
      <c r="I995" s="51"/>
      <c r="J995" s="51"/>
      <c r="K995" s="51"/>
      <c r="L995" s="51"/>
      <c r="M995" s="51"/>
      <c r="N995" s="51"/>
      <c r="O995" s="51"/>
      <c r="P995" s="51"/>
      <c r="Q995" s="51"/>
      <c r="R995" s="51"/>
      <c r="S995" s="51"/>
      <c r="T995" s="51"/>
      <c r="U995" s="51"/>
      <c r="V995" s="51"/>
      <c r="W995" s="51"/>
      <c r="X995" s="51"/>
      <c r="Y995" s="52" t="s">
        <v>640</v>
      </c>
      <c r="Z995" s="52" t="s">
        <v>872</v>
      </c>
      <c r="AA995" s="52" t="s">
        <v>638</v>
      </c>
      <c r="AB995" s="52" t="s">
        <v>507</v>
      </c>
      <c r="AC995" s="52" t="s">
        <v>508</v>
      </c>
      <c r="AD995" s="51">
        <f t="shared" si="7"/>
        <v>0</v>
      </c>
      <c r="AE995" s="51"/>
      <c r="AF995" s="51"/>
      <c r="AG995" s="51"/>
      <c r="AH995" s="51"/>
      <c r="AI995" s="51"/>
      <c r="AJ995" s="51"/>
      <c r="AK995" s="51"/>
      <c r="AL995" s="51"/>
      <c r="AM995" s="51"/>
      <c r="AN995" s="51"/>
      <c r="AO995" s="51"/>
      <c r="AP995" s="51"/>
      <c r="AQ995" s="51"/>
      <c r="AR995" s="53"/>
    </row>
    <row r="996" spans="1:44" s="54" customFormat="1" ht="12.75" hidden="1">
      <c r="A996" s="29" t="s">
        <v>1263</v>
      </c>
      <c r="B996" s="43" t="s">
        <v>1264</v>
      </c>
      <c r="C996" s="40">
        <v>0</v>
      </c>
      <c r="D996" s="40">
        <v>0</v>
      </c>
      <c r="E996" s="40">
        <v>0</v>
      </c>
      <c r="F996" s="40">
        <v>0</v>
      </c>
      <c r="G996" s="40">
        <v>0</v>
      </c>
      <c r="H996" s="40">
        <v>0</v>
      </c>
      <c r="I996" s="51"/>
      <c r="J996" s="51"/>
      <c r="K996" s="51"/>
      <c r="L996" s="51"/>
      <c r="M996" s="51"/>
      <c r="N996" s="51"/>
      <c r="O996" s="51"/>
      <c r="P996" s="51"/>
      <c r="Q996" s="51"/>
      <c r="R996" s="51"/>
      <c r="S996" s="51"/>
      <c r="T996" s="51"/>
      <c r="U996" s="51"/>
      <c r="V996" s="51"/>
      <c r="W996" s="51"/>
      <c r="X996" s="51" t="s">
        <v>2298</v>
      </c>
      <c r="Y996" s="52" t="s">
        <v>1263</v>
      </c>
      <c r="Z996" s="52" t="s">
        <v>872</v>
      </c>
      <c r="AA996" s="52" t="s">
        <v>640</v>
      </c>
      <c r="AB996" s="52" t="s">
        <v>507</v>
      </c>
      <c r="AC996" s="52" t="s">
        <v>508</v>
      </c>
      <c r="AD996" s="51"/>
      <c r="AE996" s="51"/>
      <c r="AF996" s="51"/>
      <c r="AG996" s="51"/>
      <c r="AH996" s="51"/>
      <c r="AI996" s="51"/>
      <c r="AJ996" s="51"/>
      <c r="AK996" s="51"/>
      <c r="AL996" s="51"/>
      <c r="AM996" s="51"/>
      <c r="AN996" s="51"/>
      <c r="AO996" s="51"/>
      <c r="AP996" s="51"/>
      <c r="AQ996" s="51"/>
      <c r="AR996" s="53"/>
    </row>
    <row r="997" spans="1:44" s="54" customFormat="1" ht="38.25">
      <c r="A997" s="29" t="s">
        <v>642</v>
      </c>
      <c r="B997" s="43" t="s">
        <v>323</v>
      </c>
      <c r="C997" s="40">
        <v>1055</v>
      </c>
      <c r="D997" s="40">
        <v>1867</v>
      </c>
      <c r="E997" s="40">
        <v>1867</v>
      </c>
      <c r="F997" s="40">
        <v>6583</v>
      </c>
      <c r="G997" s="40">
        <v>1715</v>
      </c>
      <c r="H997" s="40">
        <v>5674</v>
      </c>
      <c r="I997" s="51"/>
      <c r="J997" s="51"/>
      <c r="K997" s="51"/>
      <c r="L997" s="51"/>
      <c r="M997" s="51"/>
      <c r="N997" s="51"/>
      <c r="O997" s="51"/>
      <c r="P997" s="51"/>
      <c r="Q997" s="51"/>
      <c r="R997" s="51"/>
      <c r="S997" s="51"/>
      <c r="T997" s="51"/>
      <c r="U997" s="51"/>
      <c r="V997" s="51"/>
      <c r="W997" s="51"/>
      <c r="X997" s="51"/>
      <c r="Y997" s="52" t="s">
        <v>642</v>
      </c>
      <c r="Z997" s="52" t="s">
        <v>872</v>
      </c>
      <c r="AA997" s="52" t="s">
        <v>640</v>
      </c>
      <c r="AB997" s="52" t="s">
        <v>511</v>
      </c>
      <c r="AC997" s="52" t="s">
        <v>508</v>
      </c>
      <c r="AD997" s="51"/>
      <c r="AE997" s="51"/>
      <c r="AF997" s="51"/>
      <c r="AG997" s="51"/>
      <c r="AH997" s="51"/>
      <c r="AI997" s="51"/>
      <c r="AJ997" s="51"/>
      <c r="AK997" s="51"/>
      <c r="AL997" s="51"/>
      <c r="AM997" s="51"/>
      <c r="AN997" s="51"/>
      <c r="AO997" s="51"/>
      <c r="AP997" s="51"/>
      <c r="AQ997" s="51"/>
      <c r="AR997" s="53"/>
    </row>
    <row r="998" spans="1:44" s="54" customFormat="1" ht="12.75">
      <c r="A998" s="75" t="s">
        <v>735</v>
      </c>
      <c r="B998" s="78" t="s">
        <v>1261</v>
      </c>
      <c r="C998" s="49">
        <v>844</v>
      </c>
      <c r="D998" s="49">
        <v>1656</v>
      </c>
      <c r="E998" s="49">
        <v>1656</v>
      </c>
      <c r="F998" s="49">
        <v>5583</v>
      </c>
      <c r="G998" s="49">
        <v>1715</v>
      </c>
      <c r="H998" s="49">
        <v>5674</v>
      </c>
      <c r="I998" s="51"/>
      <c r="J998" s="51"/>
      <c r="K998" s="51"/>
      <c r="L998" s="51"/>
      <c r="M998" s="51"/>
      <c r="N998" s="51"/>
      <c r="O998" s="51"/>
      <c r="P998" s="51"/>
      <c r="Q998" s="51"/>
      <c r="R998" s="51"/>
      <c r="S998" s="51"/>
      <c r="T998" s="51"/>
      <c r="U998" s="51"/>
      <c r="V998" s="51"/>
      <c r="W998" s="51"/>
      <c r="X998" s="51"/>
      <c r="Y998" s="52" t="s">
        <v>642</v>
      </c>
      <c r="Z998" s="52" t="s">
        <v>872</v>
      </c>
      <c r="AA998" s="52" t="s">
        <v>640</v>
      </c>
      <c r="AB998" s="52" t="s">
        <v>511</v>
      </c>
      <c r="AC998" s="52" t="s">
        <v>508</v>
      </c>
      <c r="AD998" s="51"/>
      <c r="AE998" s="51"/>
      <c r="AF998" s="51"/>
      <c r="AG998" s="51"/>
      <c r="AH998" s="51"/>
      <c r="AI998" s="51"/>
      <c r="AJ998" s="51"/>
      <c r="AK998" s="51"/>
      <c r="AL998" s="51"/>
      <c r="AM998" s="51"/>
      <c r="AN998" s="51"/>
      <c r="AO998" s="51"/>
      <c r="AP998" s="51"/>
      <c r="AQ998" s="51"/>
      <c r="AR998" s="53"/>
    </row>
    <row r="999" spans="1:44" s="54" customFormat="1" ht="12.75">
      <c r="A999" s="75" t="s">
        <v>738</v>
      </c>
      <c r="B999" s="78" t="s">
        <v>1262</v>
      </c>
      <c r="C999" s="49">
        <v>844</v>
      </c>
      <c r="D999" s="49">
        <v>1656</v>
      </c>
      <c r="E999" s="49">
        <v>1656</v>
      </c>
      <c r="F999" s="49">
        <v>5583</v>
      </c>
      <c r="G999" s="49">
        <v>1715</v>
      </c>
      <c r="H999" s="49">
        <v>5674</v>
      </c>
      <c r="I999" s="51"/>
      <c r="J999" s="51"/>
      <c r="K999" s="51"/>
      <c r="L999" s="51"/>
      <c r="M999" s="51"/>
      <c r="N999" s="51"/>
      <c r="O999" s="51"/>
      <c r="P999" s="51"/>
      <c r="Q999" s="51"/>
      <c r="R999" s="51"/>
      <c r="S999" s="51"/>
      <c r="T999" s="51"/>
      <c r="U999" s="51"/>
      <c r="V999" s="51"/>
      <c r="W999" s="51"/>
      <c r="X999" s="51"/>
      <c r="Y999" s="52" t="s">
        <v>642</v>
      </c>
      <c r="Z999" s="52" t="s">
        <v>872</v>
      </c>
      <c r="AA999" s="52" t="s">
        <v>640</v>
      </c>
      <c r="AB999" s="52" t="s">
        <v>511</v>
      </c>
      <c r="AC999" s="52" t="s">
        <v>508</v>
      </c>
      <c r="AD999" s="51"/>
      <c r="AE999" s="51"/>
      <c r="AF999" s="51"/>
      <c r="AG999" s="51"/>
      <c r="AH999" s="51"/>
      <c r="AI999" s="51"/>
      <c r="AJ999" s="51"/>
      <c r="AK999" s="51"/>
      <c r="AL999" s="51"/>
      <c r="AM999" s="51"/>
      <c r="AN999" s="51"/>
      <c r="AO999" s="51"/>
      <c r="AP999" s="51"/>
      <c r="AQ999" s="51"/>
      <c r="AR999" s="53"/>
    </row>
    <row r="1000" spans="1:44" s="54" customFormat="1" ht="12.75">
      <c r="A1000" s="75" t="s">
        <v>1280</v>
      </c>
      <c r="B1000" s="78" t="s">
        <v>1281</v>
      </c>
      <c r="C1000" s="49">
        <v>844</v>
      </c>
      <c r="D1000" s="49">
        <v>1656</v>
      </c>
      <c r="E1000" s="49">
        <v>1656</v>
      </c>
      <c r="F1000" s="49">
        <v>5583</v>
      </c>
      <c r="G1000" s="49">
        <v>1715</v>
      </c>
      <c r="H1000" s="49">
        <v>5674</v>
      </c>
      <c r="I1000" s="51"/>
      <c r="J1000" s="51"/>
      <c r="K1000" s="51"/>
      <c r="L1000" s="51"/>
      <c r="M1000" s="51"/>
      <c r="N1000" s="51"/>
      <c r="O1000" s="51"/>
      <c r="P1000" s="51"/>
      <c r="Q1000" s="51"/>
      <c r="R1000" s="51"/>
      <c r="S1000" s="51"/>
      <c r="T1000" s="51"/>
      <c r="U1000" s="51"/>
      <c r="V1000" s="51"/>
      <c r="W1000" s="51"/>
      <c r="X1000" s="51"/>
      <c r="Y1000" s="52" t="s">
        <v>642</v>
      </c>
      <c r="Z1000" s="52" t="s">
        <v>872</v>
      </c>
      <c r="AA1000" s="52" t="s">
        <v>640</v>
      </c>
      <c r="AB1000" s="52" t="s">
        <v>511</v>
      </c>
      <c r="AC1000" s="52" t="s">
        <v>508</v>
      </c>
      <c r="AD1000" s="51"/>
      <c r="AE1000" s="51"/>
      <c r="AF1000" s="51"/>
      <c r="AG1000" s="51"/>
      <c r="AH1000" s="51"/>
      <c r="AI1000" s="51"/>
      <c r="AJ1000" s="51"/>
      <c r="AK1000" s="51"/>
      <c r="AL1000" s="51"/>
      <c r="AM1000" s="51"/>
      <c r="AN1000" s="51"/>
      <c r="AO1000" s="51"/>
      <c r="AP1000" s="51"/>
      <c r="AQ1000" s="51"/>
      <c r="AR1000" s="53"/>
    </row>
    <row r="1001" spans="1:44" s="54" customFormat="1" ht="12.75">
      <c r="A1001" s="75" t="s">
        <v>1206</v>
      </c>
      <c r="B1001" s="78" t="s">
        <v>1207</v>
      </c>
      <c r="C1001" s="49">
        <v>144</v>
      </c>
      <c r="D1001" s="49">
        <v>194</v>
      </c>
      <c r="E1001" s="49">
        <v>194</v>
      </c>
      <c r="F1001" s="49">
        <v>0</v>
      </c>
      <c r="G1001" s="49">
        <v>103</v>
      </c>
      <c r="H1001" s="49">
        <v>0</v>
      </c>
      <c r="I1001" s="51"/>
      <c r="J1001" s="51"/>
      <c r="K1001" s="51"/>
      <c r="L1001" s="51"/>
      <c r="M1001" s="51"/>
      <c r="N1001" s="51"/>
      <c r="O1001" s="51"/>
      <c r="P1001" s="51"/>
      <c r="Q1001" s="51"/>
      <c r="R1001" s="51"/>
      <c r="S1001" s="51"/>
      <c r="T1001" s="51"/>
      <c r="U1001" s="51"/>
      <c r="V1001" s="51"/>
      <c r="W1001" s="51"/>
      <c r="X1001" s="51"/>
      <c r="Y1001" s="52" t="s">
        <v>642</v>
      </c>
      <c r="Z1001" s="52" t="s">
        <v>872</v>
      </c>
      <c r="AA1001" s="52" t="s">
        <v>640</v>
      </c>
      <c r="AB1001" s="52" t="s">
        <v>511</v>
      </c>
      <c r="AC1001" s="52" t="s">
        <v>508</v>
      </c>
      <c r="AD1001" s="51"/>
      <c r="AE1001" s="51"/>
      <c r="AF1001" s="51"/>
      <c r="AG1001" s="51"/>
      <c r="AH1001" s="51"/>
      <c r="AI1001" s="51"/>
      <c r="AJ1001" s="51"/>
      <c r="AK1001" s="51"/>
      <c r="AL1001" s="51"/>
      <c r="AM1001" s="51"/>
      <c r="AN1001" s="51"/>
      <c r="AO1001" s="51"/>
      <c r="AP1001" s="51"/>
      <c r="AQ1001" s="51"/>
      <c r="AR1001" s="53"/>
    </row>
    <row r="1002" spans="1:44" s="54" customFormat="1" ht="25.5">
      <c r="A1002" s="75" t="s">
        <v>1212</v>
      </c>
      <c r="B1002" s="78" t="s">
        <v>1213</v>
      </c>
      <c r="C1002" s="49">
        <v>0</v>
      </c>
      <c r="D1002" s="49">
        <v>0</v>
      </c>
      <c r="E1002" s="49">
        <v>50</v>
      </c>
      <c r="F1002" s="49">
        <v>0</v>
      </c>
      <c r="G1002" s="49">
        <v>50</v>
      </c>
      <c r="H1002" s="49">
        <v>0</v>
      </c>
      <c r="I1002" s="51"/>
      <c r="J1002" s="51"/>
      <c r="K1002" s="51"/>
      <c r="L1002" s="51"/>
      <c r="M1002" s="51"/>
      <c r="N1002" s="51"/>
      <c r="O1002" s="51"/>
      <c r="P1002" s="51"/>
      <c r="Q1002" s="51"/>
      <c r="R1002" s="51"/>
      <c r="S1002" s="51"/>
      <c r="T1002" s="51"/>
      <c r="U1002" s="51"/>
      <c r="V1002" s="51"/>
      <c r="W1002" s="51"/>
      <c r="X1002" s="51"/>
      <c r="Y1002" s="52" t="s">
        <v>642</v>
      </c>
      <c r="Z1002" s="52" t="s">
        <v>872</v>
      </c>
      <c r="AA1002" s="52" t="s">
        <v>640</v>
      </c>
      <c r="AB1002" s="52" t="s">
        <v>511</v>
      </c>
      <c r="AC1002" s="52" t="s">
        <v>508</v>
      </c>
      <c r="AD1002" s="51"/>
      <c r="AE1002" s="51"/>
      <c r="AF1002" s="51"/>
      <c r="AG1002" s="51"/>
      <c r="AH1002" s="51"/>
      <c r="AI1002" s="51"/>
      <c r="AJ1002" s="51"/>
      <c r="AK1002" s="51"/>
      <c r="AL1002" s="51"/>
      <c r="AM1002" s="51"/>
      <c r="AN1002" s="51"/>
      <c r="AO1002" s="51"/>
      <c r="AP1002" s="51"/>
      <c r="AQ1002" s="51"/>
      <c r="AR1002" s="53"/>
    </row>
    <row r="1003" spans="1:44" s="54" customFormat="1" ht="12.75">
      <c r="A1003" s="75" t="s">
        <v>1215</v>
      </c>
      <c r="B1003" s="78" t="s">
        <v>1216</v>
      </c>
      <c r="C1003" s="49">
        <v>0</v>
      </c>
      <c r="D1003" s="49">
        <v>0</v>
      </c>
      <c r="E1003" s="49">
        <v>50</v>
      </c>
      <c r="F1003" s="49">
        <v>0</v>
      </c>
      <c r="G1003" s="49">
        <v>50</v>
      </c>
      <c r="H1003" s="49">
        <v>0</v>
      </c>
      <c r="I1003" s="51"/>
      <c r="J1003" s="51"/>
      <c r="K1003" s="51"/>
      <c r="L1003" s="51"/>
      <c r="M1003" s="51"/>
      <c r="N1003" s="51"/>
      <c r="O1003" s="51"/>
      <c r="P1003" s="51"/>
      <c r="Q1003" s="51"/>
      <c r="R1003" s="51"/>
      <c r="S1003" s="51"/>
      <c r="T1003" s="51"/>
      <c r="U1003" s="51"/>
      <c r="V1003" s="51"/>
      <c r="W1003" s="51"/>
      <c r="X1003" s="51"/>
      <c r="Y1003" s="52" t="s">
        <v>642</v>
      </c>
      <c r="Z1003" s="52" t="s">
        <v>872</v>
      </c>
      <c r="AA1003" s="52" t="s">
        <v>640</v>
      </c>
      <c r="AB1003" s="52" t="s">
        <v>511</v>
      </c>
      <c r="AC1003" s="52" t="s">
        <v>508</v>
      </c>
      <c r="AD1003" s="51"/>
      <c r="AE1003" s="51"/>
      <c r="AF1003" s="51"/>
      <c r="AG1003" s="51"/>
      <c r="AH1003" s="51"/>
      <c r="AI1003" s="51"/>
      <c r="AJ1003" s="51"/>
      <c r="AK1003" s="51"/>
      <c r="AL1003" s="51"/>
      <c r="AM1003" s="51"/>
      <c r="AN1003" s="51"/>
      <c r="AO1003" s="51"/>
      <c r="AP1003" s="51"/>
      <c r="AQ1003" s="51"/>
      <c r="AR1003" s="53"/>
    </row>
    <row r="1004" spans="1:44" s="54" customFormat="1" ht="12.75">
      <c r="A1004" s="75" t="s">
        <v>2027</v>
      </c>
      <c r="B1004" s="78" t="s">
        <v>2028</v>
      </c>
      <c r="C1004" s="49">
        <v>144</v>
      </c>
      <c r="D1004" s="49">
        <v>144</v>
      </c>
      <c r="E1004" s="49">
        <v>144</v>
      </c>
      <c r="F1004" s="49">
        <v>0</v>
      </c>
      <c r="G1004" s="49">
        <v>53</v>
      </c>
      <c r="H1004" s="49">
        <v>0</v>
      </c>
      <c r="I1004" s="51"/>
      <c r="J1004" s="51"/>
      <c r="K1004" s="51"/>
      <c r="L1004" s="51"/>
      <c r="M1004" s="51"/>
      <c r="N1004" s="51"/>
      <c r="O1004" s="51"/>
      <c r="P1004" s="51"/>
      <c r="Q1004" s="51"/>
      <c r="R1004" s="51"/>
      <c r="S1004" s="51"/>
      <c r="T1004" s="51"/>
      <c r="U1004" s="51"/>
      <c r="V1004" s="51"/>
      <c r="W1004" s="51"/>
      <c r="X1004" s="51"/>
      <c r="Y1004" s="52" t="s">
        <v>642</v>
      </c>
      <c r="Z1004" s="52" t="s">
        <v>872</v>
      </c>
      <c r="AA1004" s="52" t="s">
        <v>640</v>
      </c>
      <c r="AB1004" s="52" t="s">
        <v>511</v>
      </c>
      <c r="AC1004" s="52" t="s">
        <v>508</v>
      </c>
      <c r="AD1004" s="51"/>
      <c r="AE1004" s="51"/>
      <c r="AF1004" s="51"/>
      <c r="AG1004" s="51"/>
      <c r="AH1004" s="51"/>
      <c r="AI1004" s="51"/>
      <c r="AJ1004" s="51"/>
      <c r="AK1004" s="51"/>
      <c r="AL1004" s="51"/>
      <c r="AM1004" s="51"/>
      <c r="AN1004" s="51"/>
      <c r="AO1004" s="51"/>
      <c r="AP1004" s="51"/>
      <c r="AQ1004" s="51"/>
      <c r="AR1004" s="53"/>
    </row>
    <row r="1005" spans="1:44" s="54" customFormat="1" ht="12.75">
      <c r="A1005" s="75" t="s">
        <v>2029</v>
      </c>
      <c r="B1005" s="78" t="s">
        <v>2030</v>
      </c>
      <c r="C1005" s="49">
        <v>144</v>
      </c>
      <c r="D1005" s="49">
        <v>144</v>
      </c>
      <c r="E1005" s="49">
        <v>144</v>
      </c>
      <c r="F1005" s="49">
        <v>0</v>
      </c>
      <c r="G1005" s="49">
        <v>53</v>
      </c>
      <c r="H1005" s="49">
        <v>0</v>
      </c>
      <c r="I1005" s="51"/>
      <c r="J1005" s="51"/>
      <c r="K1005" s="51"/>
      <c r="L1005" s="51"/>
      <c r="M1005" s="51"/>
      <c r="N1005" s="51"/>
      <c r="O1005" s="51"/>
      <c r="P1005" s="51"/>
      <c r="Q1005" s="51"/>
      <c r="R1005" s="51"/>
      <c r="S1005" s="51"/>
      <c r="T1005" s="51"/>
      <c r="U1005" s="51"/>
      <c r="V1005" s="51"/>
      <c r="W1005" s="51"/>
      <c r="X1005" s="51"/>
      <c r="Y1005" s="52" t="s">
        <v>642</v>
      </c>
      <c r="Z1005" s="52" t="s">
        <v>872</v>
      </c>
      <c r="AA1005" s="52" t="s">
        <v>640</v>
      </c>
      <c r="AB1005" s="52" t="s">
        <v>511</v>
      </c>
      <c r="AC1005" s="52" t="s">
        <v>508</v>
      </c>
      <c r="AD1005" s="51"/>
      <c r="AE1005" s="51"/>
      <c r="AF1005" s="51"/>
      <c r="AG1005" s="51"/>
      <c r="AH1005" s="51"/>
      <c r="AI1005" s="51"/>
      <c r="AJ1005" s="51"/>
      <c r="AK1005" s="51"/>
      <c r="AL1005" s="51"/>
      <c r="AM1005" s="51"/>
      <c r="AN1005" s="51"/>
      <c r="AO1005" s="51"/>
      <c r="AP1005" s="51"/>
      <c r="AQ1005" s="51"/>
      <c r="AR1005" s="53"/>
    </row>
    <row r="1006" spans="1:44" s="54" customFormat="1" ht="25.5">
      <c r="A1006" s="75" t="s">
        <v>2031</v>
      </c>
      <c r="B1006" s="78" t="s">
        <v>2032</v>
      </c>
      <c r="C1006" s="49">
        <v>700</v>
      </c>
      <c r="D1006" s="49">
        <v>1462</v>
      </c>
      <c r="E1006" s="49">
        <v>1462</v>
      </c>
      <c r="F1006" s="49">
        <v>5583</v>
      </c>
      <c r="G1006" s="49">
        <v>1612</v>
      </c>
      <c r="H1006" s="49">
        <v>5674</v>
      </c>
      <c r="I1006" s="51"/>
      <c r="J1006" s="51"/>
      <c r="K1006" s="51"/>
      <c r="L1006" s="51"/>
      <c r="M1006" s="51"/>
      <c r="N1006" s="51"/>
      <c r="O1006" s="51"/>
      <c r="P1006" s="51"/>
      <c r="Q1006" s="51"/>
      <c r="R1006" s="51"/>
      <c r="S1006" s="51"/>
      <c r="T1006" s="51"/>
      <c r="U1006" s="51"/>
      <c r="V1006" s="51"/>
      <c r="W1006" s="51"/>
      <c r="X1006" s="51"/>
      <c r="Y1006" s="52" t="s">
        <v>642</v>
      </c>
      <c r="Z1006" s="52" t="s">
        <v>872</v>
      </c>
      <c r="AA1006" s="52" t="s">
        <v>640</v>
      </c>
      <c r="AB1006" s="52" t="s">
        <v>511</v>
      </c>
      <c r="AC1006" s="52" t="s">
        <v>508</v>
      </c>
      <c r="AD1006" s="51"/>
      <c r="AE1006" s="51"/>
      <c r="AF1006" s="51"/>
      <c r="AG1006" s="51"/>
      <c r="AH1006" s="51"/>
      <c r="AI1006" s="51"/>
      <c r="AJ1006" s="51"/>
      <c r="AK1006" s="51"/>
      <c r="AL1006" s="51"/>
      <c r="AM1006" s="51"/>
      <c r="AN1006" s="51"/>
      <c r="AO1006" s="51"/>
      <c r="AP1006" s="51"/>
      <c r="AQ1006" s="51"/>
      <c r="AR1006" s="53"/>
    </row>
    <row r="1007" spans="1:44" s="54" customFormat="1" ht="12.75">
      <c r="A1007" s="75" t="s">
        <v>2033</v>
      </c>
      <c r="B1007" s="78" t="s">
        <v>2034</v>
      </c>
      <c r="C1007" s="49">
        <v>0</v>
      </c>
      <c r="D1007" s="49">
        <v>0</v>
      </c>
      <c r="E1007" s="49">
        <v>0</v>
      </c>
      <c r="F1007" s="49">
        <v>101</v>
      </c>
      <c r="G1007" s="49">
        <v>130</v>
      </c>
      <c r="H1007" s="49">
        <v>174</v>
      </c>
      <c r="I1007" s="51"/>
      <c r="J1007" s="51"/>
      <c r="K1007" s="51"/>
      <c r="L1007" s="51"/>
      <c r="M1007" s="51"/>
      <c r="N1007" s="51"/>
      <c r="O1007" s="51"/>
      <c r="P1007" s="51"/>
      <c r="Q1007" s="51"/>
      <c r="R1007" s="51"/>
      <c r="S1007" s="51"/>
      <c r="T1007" s="51"/>
      <c r="U1007" s="51"/>
      <c r="V1007" s="51"/>
      <c r="W1007" s="51"/>
      <c r="X1007" s="51"/>
      <c r="Y1007" s="52" t="s">
        <v>642</v>
      </c>
      <c r="Z1007" s="52" t="s">
        <v>872</v>
      </c>
      <c r="AA1007" s="52" t="s">
        <v>640</v>
      </c>
      <c r="AB1007" s="52" t="s">
        <v>511</v>
      </c>
      <c r="AC1007" s="52" t="s">
        <v>508</v>
      </c>
      <c r="AD1007" s="51"/>
      <c r="AE1007" s="51"/>
      <c r="AF1007" s="51"/>
      <c r="AG1007" s="51"/>
      <c r="AH1007" s="51"/>
      <c r="AI1007" s="51"/>
      <c r="AJ1007" s="51"/>
      <c r="AK1007" s="51"/>
      <c r="AL1007" s="51"/>
      <c r="AM1007" s="51"/>
      <c r="AN1007" s="51"/>
      <c r="AO1007" s="51"/>
      <c r="AP1007" s="51"/>
      <c r="AQ1007" s="51"/>
      <c r="AR1007" s="53"/>
    </row>
    <row r="1008" spans="1:44" s="54" customFormat="1" ht="12.75">
      <c r="A1008" s="75" t="s">
        <v>2035</v>
      </c>
      <c r="B1008" s="78" t="s">
        <v>2036</v>
      </c>
      <c r="C1008" s="49">
        <v>0</v>
      </c>
      <c r="D1008" s="49">
        <v>0</v>
      </c>
      <c r="E1008" s="49">
        <v>0</v>
      </c>
      <c r="F1008" s="49">
        <v>3</v>
      </c>
      <c r="G1008" s="49">
        <v>0</v>
      </c>
      <c r="H1008" s="49">
        <v>0</v>
      </c>
      <c r="I1008" s="51"/>
      <c r="J1008" s="51"/>
      <c r="K1008" s="51"/>
      <c r="L1008" s="51"/>
      <c r="M1008" s="51"/>
      <c r="N1008" s="51"/>
      <c r="O1008" s="51"/>
      <c r="P1008" s="51"/>
      <c r="Q1008" s="51"/>
      <c r="R1008" s="51"/>
      <c r="S1008" s="51"/>
      <c r="T1008" s="51"/>
      <c r="U1008" s="51"/>
      <c r="V1008" s="51"/>
      <c r="W1008" s="51"/>
      <c r="X1008" s="51"/>
      <c r="Y1008" s="52" t="s">
        <v>642</v>
      </c>
      <c r="Z1008" s="52" t="s">
        <v>872</v>
      </c>
      <c r="AA1008" s="52" t="s">
        <v>640</v>
      </c>
      <c r="AB1008" s="52" t="s">
        <v>511</v>
      </c>
      <c r="AC1008" s="52" t="s">
        <v>508</v>
      </c>
      <c r="AD1008" s="51"/>
      <c r="AE1008" s="51"/>
      <c r="AF1008" s="51"/>
      <c r="AG1008" s="51"/>
      <c r="AH1008" s="51"/>
      <c r="AI1008" s="51"/>
      <c r="AJ1008" s="51"/>
      <c r="AK1008" s="51"/>
      <c r="AL1008" s="51"/>
      <c r="AM1008" s="51"/>
      <c r="AN1008" s="51"/>
      <c r="AO1008" s="51"/>
      <c r="AP1008" s="51"/>
      <c r="AQ1008" s="51"/>
      <c r="AR1008" s="53"/>
    </row>
    <row r="1009" spans="1:44" s="54" customFormat="1" ht="12.75">
      <c r="A1009" s="75" t="s">
        <v>2037</v>
      </c>
      <c r="B1009" s="78" t="s">
        <v>2038</v>
      </c>
      <c r="C1009" s="49">
        <v>0</v>
      </c>
      <c r="D1009" s="49">
        <v>0</v>
      </c>
      <c r="E1009" s="49">
        <v>0</v>
      </c>
      <c r="F1009" s="49">
        <v>98</v>
      </c>
      <c r="G1009" s="49">
        <v>130</v>
      </c>
      <c r="H1009" s="49">
        <v>174</v>
      </c>
      <c r="I1009" s="51"/>
      <c r="J1009" s="51"/>
      <c r="K1009" s="51"/>
      <c r="L1009" s="51"/>
      <c r="M1009" s="51"/>
      <c r="N1009" s="51"/>
      <c r="O1009" s="51"/>
      <c r="P1009" s="51"/>
      <c r="Q1009" s="51"/>
      <c r="R1009" s="51"/>
      <c r="S1009" s="51"/>
      <c r="T1009" s="51"/>
      <c r="U1009" s="51"/>
      <c r="V1009" s="51"/>
      <c r="W1009" s="51"/>
      <c r="X1009" s="51"/>
      <c r="Y1009" s="52" t="s">
        <v>642</v>
      </c>
      <c r="Z1009" s="52" t="s">
        <v>872</v>
      </c>
      <c r="AA1009" s="52" t="s">
        <v>640</v>
      </c>
      <c r="AB1009" s="52" t="s">
        <v>511</v>
      </c>
      <c r="AC1009" s="52" t="s">
        <v>508</v>
      </c>
      <c r="AD1009" s="51"/>
      <c r="AE1009" s="51"/>
      <c r="AF1009" s="51"/>
      <c r="AG1009" s="51"/>
      <c r="AH1009" s="51"/>
      <c r="AI1009" s="51"/>
      <c r="AJ1009" s="51"/>
      <c r="AK1009" s="51"/>
      <c r="AL1009" s="51"/>
      <c r="AM1009" s="51"/>
      <c r="AN1009" s="51"/>
      <c r="AO1009" s="51"/>
      <c r="AP1009" s="51"/>
      <c r="AQ1009" s="51"/>
      <c r="AR1009" s="53"/>
    </row>
    <row r="1010" spans="1:44" s="54" customFormat="1" ht="12.75">
      <c r="A1010" s="75" t="s">
        <v>2047</v>
      </c>
      <c r="B1010" s="78" t="s">
        <v>2048</v>
      </c>
      <c r="C1010" s="49">
        <v>0</v>
      </c>
      <c r="D1010" s="49">
        <v>0</v>
      </c>
      <c r="E1010" s="49">
        <v>70</v>
      </c>
      <c r="F1010" s="49">
        <v>0</v>
      </c>
      <c r="G1010" s="49">
        <v>20</v>
      </c>
      <c r="H1010" s="49">
        <v>0</v>
      </c>
      <c r="I1010" s="51"/>
      <c r="J1010" s="51"/>
      <c r="K1010" s="51"/>
      <c r="L1010" s="51"/>
      <c r="M1010" s="51"/>
      <c r="N1010" s="51"/>
      <c r="O1010" s="51"/>
      <c r="P1010" s="51"/>
      <c r="Q1010" s="51"/>
      <c r="R1010" s="51"/>
      <c r="S1010" s="51"/>
      <c r="T1010" s="51"/>
      <c r="U1010" s="51"/>
      <c r="V1010" s="51"/>
      <c r="W1010" s="51"/>
      <c r="X1010" s="51"/>
      <c r="Y1010" s="52" t="s">
        <v>642</v>
      </c>
      <c r="Z1010" s="52" t="s">
        <v>872</v>
      </c>
      <c r="AA1010" s="52" t="s">
        <v>640</v>
      </c>
      <c r="AB1010" s="52" t="s">
        <v>511</v>
      </c>
      <c r="AC1010" s="52" t="s">
        <v>508</v>
      </c>
      <c r="AD1010" s="51"/>
      <c r="AE1010" s="51"/>
      <c r="AF1010" s="51"/>
      <c r="AG1010" s="51"/>
      <c r="AH1010" s="51"/>
      <c r="AI1010" s="51"/>
      <c r="AJ1010" s="51"/>
      <c r="AK1010" s="51"/>
      <c r="AL1010" s="51"/>
      <c r="AM1010" s="51"/>
      <c r="AN1010" s="51"/>
      <c r="AO1010" s="51"/>
      <c r="AP1010" s="51"/>
      <c r="AQ1010" s="51"/>
      <c r="AR1010" s="53"/>
    </row>
    <row r="1011" spans="1:44" s="54" customFormat="1" ht="25.5">
      <c r="A1011" s="75" t="s">
        <v>2049</v>
      </c>
      <c r="B1011" s="78" t="s">
        <v>2050</v>
      </c>
      <c r="C1011" s="49">
        <v>0</v>
      </c>
      <c r="D1011" s="49">
        <v>0</v>
      </c>
      <c r="E1011" s="49">
        <v>1392</v>
      </c>
      <c r="F1011" s="49">
        <v>5482</v>
      </c>
      <c r="G1011" s="49">
        <v>1462</v>
      </c>
      <c r="H1011" s="49">
        <v>5500</v>
      </c>
      <c r="I1011" s="51"/>
      <c r="J1011" s="51"/>
      <c r="K1011" s="51"/>
      <c r="L1011" s="51"/>
      <c r="M1011" s="51"/>
      <c r="N1011" s="51"/>
      <c r="O1011" s="51"/>
      <c r="P1011" s="51"/>
      <c r="Q1011" s="51"/>
      <c r="R1011" s="51"/>
      <c r="S1011" s="51"/>
      <c r="T1011" s="51"/>
      <c r="U1011" s="51"/>
      <c r="V1011" s="51"/>
      <c r="W1011" s="51"/>
      <c r="X1011" s="51"/>
      <c r="Y1011" s="52" t="s">
        <v>642</v>
      </c>
      <c r="Z1011" s="52" t="s">
        <v>872</v>
      </c>
      <c r="AA1011" s="52" t="s">
        <v>640</v>
      </c>
      <c r="AB1011" s="52" t="s">
        <v>511</v>
      </c>
      <c r="AC1011" s="52" t="s">
        <v>508</v>
      </c>
      <c r="AD1011" s="51"/>
      <c r="AE1011" s="51"/>
      <c r="AF1011" s="51"/>
      <c r="AG1011" s="51"/>
      <c r="AH1011" s="51"/>
      <c r="AI1011" s="51"/>
      <c r="AJ1011" s="51"/>
      <c r="AK1011" s="51"/>
      <c r="AL1011" s="51"/>
      <c r="AM1011" s="51"/>
      <c r="AN1011" s="51"/>
      <c r="AO1011" s="51"/>
      <c r="AP1011" s="51"/>
      <c r="AQ1011" s="51"/>
      <c r="AR1011" s="53"/>
    </row>
    <row r="1012" spans="1:44" s="54" customFormat="1" ht="12.75">
      <c r="A1012" s="75" t="s">
        <v>2051</v>
      </c>
      <c r="B1012" s="78" t="s">
        <v>2052</v>
      </c>
      <c r="C1012" s="49">
        <v>0</v>
      </c>
      <c r="D1012" s="49">
        <v>0</v>
      </c>
      <c r="E1012" s="49">
        <v>1392</v>
      </c>
      <c r="F1012" s="49">
        <v>5482</v>
      </c>
      <c r="G1012" s="49">
        <v>1462</v>
      </c>
      <c r="H1012" s="49">
        <v>5500</v>
      </c>
      <c r="I1012" s="51"/>
      <c r="J1012" s="51"/>
      <c r="K1012" s="51"/>
      <c r="L1012" s="51"/>
      <c r="M1012" s="51"/>
      <c r="N1012" s="51"/>
      <c r="O1012" s="51"/>
      <c r="P1012" s="51"/>
      <c r="Q1012" s="51"/>
      <c r="R1012" s="51"/>
      <c r="S1012" s="51"/>
      <c r="T1012" s="51"/>
      <c r="U1012" s="51"/>
      <c r="V1012" s="51"/>
      <c r="W1012" s="51"/>
      <c r="X1012" s="51"/>
      <c r="Y1012" s="52" t="s">
        <v>642</v>
      </c>
      <c r="Z1012" s="52" t="s">
        <v>872</v>
      </c>
      <c r="AA1012" s="52" t="s">
        <v>640</v>
      </c>
      <c r="AB1012" s="52" t="s">
        <v>511</v>
      </c>
      <c r="AC1012" s="52" t="s">
        <v>508</v>
      </c>
      <c r="AD1012" s="51"/>
      <c r="AE1012" s="51"/>
      <c r="AF1012" s="51"/>
      <c r="AG1012" s="51"/>
      <c r="AH1012" s="51"/>
      <c r="AI1012" s="51"/>
      <c r="AJ1012" s="51"/>
      <c r="AK1012" s="51"/>
      <c r="AL1012" s="51"/>
      <c r="AM1012" s="51"/>
      <c r="AN1012" s="51"/>
      <c r="AO1012" s="51"/>
      <c r="AP1012" s="51"/>
      <c r="AQ1012" s="51"/>
      <c r="AR1012" s="53"/>
    </row>
    <row r="1013" spans="1:44" s="54" customFormat="1" ht="12.75">
      <c r="A1013" s="75" t="s">
        <v>1602</v>
      </c>
      <c r="B1013" s="78" t="s">
        <v>90</v>
      </c>
      <c r="C1013" s="49">
        <v>211</v>
      </c>
      <c r="D1013" s="49">
        <v>211</v>
      </c>
      <c r="E1013" s="49">
        <v>211</v>
      </c>
      <c r="F1013" s="49">
        <v>1000</v>
      </c>
      <c r="G1013" s="49">
        <v>0</v>
      </c>
      <c r="H1013" s="49">
        <v>0</v>
      </c>
      <c r="I1013" s="51"/>
      <c r="J1013" s="51"/>
      <c r="K1013" s="51"/>
      <c r="L1013" s="51"/>
      <c r="M1013" s="51"/>
      <c r="N1013" s="51"/>
      <c r="O1013" s="51"/>
      <c r="P1013" s="51"/>
      <c r="Q1013" s="51"/>
      <c r="R1013" s="51"/>
      <c r="S1013" s="51"/>
      <c r="T1013" s="51"/>
      <c r="U1013" s="51"/>
      <c r="V1013" s="51"/>
      <c r="W1013" s="51"/>
      <c r="X1013" s="51"/>
      <c r="Y1013" s="52" t="s">
        <v>642</v>
      </c>
      <c r="Z1013" s="52" t="s">
        <v>872</v>
      </c>
      <c r="AA1013" s="52" t="s">
        <v>640</v>
      </c>
      <c r="AB1013" s="52" t="s">
        <v>511</v>
      </c>
      <c r="AC1013" s="52" t="s">
        <v>508</v>
      </c>
      <c r="AD1013" s="51"/>
      <c r="AE1013" s="51"/>
      <c r="AF1013" s="51"/>
      <c r="AG1013" s="51"/>
      <c r="AH1013" s="51"/>
      <c r="AI1013" s="51"/>
      <c r="AJ1013" s="51"/>
      <c r="AK1013" s="51"/>
      <c r="AL1013" s="51"/>
      <c r="AM1013" s="51"/>
      <c r="AN1013" s="51"/>
      <c r="AO1013" s="51"/>
      <c r="AP1013" s="51"/>
      <c r="AQ1013" s="51"/>
      <c r="AR1013" s="53"/>
    </row>
    <row r="1014" spans="1:44" s="54" customFormat="1" ht="12.75">
      <c r="A1014" s="75" t="s">
        <v>91</v>
      </c>
      <c r="B1014" s="78" t="s">
        <v>92</v>
      </c>
      <c r="C1014" s="49">
        <v>211</v>
      </c>
      <c r="D1014" s="49">
        <v>211</v>
      </c>
      <c r="E1014" s="49">
        <v>211</v>
      </c>
      <c r="F1014" s="49">
        <v>1000</v>
      </c>
      <c r="G1014" s="49">
        <v>0</v>
      </c>
      <c r="H1014" s="49">
        <v>0</v>
      </c>
      <c r="I1014" s="51"/>
      <c r="J1014" s="51"/>
      <c r="K1014" s="51"/>
      <c r="L1014" s="51"/>
      <c r="M1014" s="51"/>
      <c r="N1014" s="51"/>
      <c r="O1014" s="51"/>
      <c r="P1014" s="51"/>
      <c r="Q1014" s="51"/>
      <c r="R1014" s="51"/>
      <c r="S1014" s="51"/>
      <c r="T1014" s="51"/>
      <c r="U1014" s="51"/>
      <c r="V1014" s="51"/>
      <c r="W1014" s="51"/>
      <c r="X1014" s="51"/>
      <c r="Y1014" s="52" t="s">
        <v>642</v>
      </c>
      <c r="Z1014" s="52" t="s">
        <v>872</v>
      </c>
      <c r="AA1014" s="52" t="s">
        <v>640</v>
      </c>
      <c r="AB1014" s="52" t="s">
        <v>511</v>
      </c>
      <c r="AC1014" s="52" t="s">
        <v>508</v>
      </c>
      <c r="AD1014" s="51"/>
      <c r="AE1014" s="51"/>
      <c r="AF1014" s="51"/>
      <c r="AG1014" s="51"/>
      <c r="AH1014" s="51"/>
      <c r="AI1014" s="51"/>
      <c r="AJ1014" s="51"/>
      <c r="AK1014" s="51"/>
      <c r="AL1014" s="51"/>
      <c r="AM1014" s="51"/>
      <c r="AN1014" s="51"/>
      <c r="AO1014" s="51"/>
      <c r="AP1014" s="51"/>
      <c r="AQ1014" s="51"/>
      <c r="AR1014" s="53"/>
    </row>
    <row r="1015" spans="1:44" s="54" customFormat="1" ht="12.75">
      <c r="A1015" s="75" t="s">
        <v>93</v>
      </c>
      <c r="B1015" s="78" t="s">
        <v>92</v>
      </c>
      <c r="C1015" s="49">
        <v>211</v>
      </c>
      <c r="D1015" s="49">
        <v>211</v>
      </c>
      <c r="E1015" s="49">
        <v>211</v>
      </c>
      <c r="F1015" s="49">
        <v>1000</v>
      </c>
      <c r="G1015" s="49">
        <v>0</v>
      </c>
      <c r="H1015" s="49">
        <v>0</v>
      </c>
      <c r="I1015" s="51"/>
      <c r="J1015" s="51"/>
      <c r="K1015" s="51"/>
      <c r="L1015" s="51"/>
      <c r="M1015" s="51"/>
      <c r="N1015" s="51"/>
      <c r="O1015" s="51"/>
      <c r="P1015" s="51"/>
      <c r="Q1015" s="51"/>
      <c r="R1015" s="51"/>
      <c r="S1015" s="51"/>
      <c r="T1015" s="51"/>
      <c r="U1015" s="51"/>
      <c r="V1015" s="51"/>
      <c r="W1015" s="51"/>
      <c r="X1015" s="51"/>
      <c r="Y1015" s="52" t="s">
        <v>642</v>
      </c>
      <c r="Z1015" s="52" t="s">
        <v>872</v>
      </c>
      <c r="AA1015" s="52" t="s">
        <v>640</v>
      </c>
      <c r="AB1015" s="52" t="s">
        <v>511</v>
      </c>
      <c r="AC1015" s="52" t="s">
        <v>508</v>
      </c>
      <c r="AD1015" s="51"/>
      <c r="AE1015" s="51"/>
      <c r="AF1015" s="51"/>
      <c r="AG1015" s="51"/>
      <c r="AH1015" s="51"/>
      <c r="AI1015" s="51"/>
      <c r="AJ1015" s="51"/>
      <c r="AK1015" s="51"/>
      <c r="AL1015" s="51"/>
      <c r="AM1015" s="51"/>
      <c r="AN1015" s="51"/>
      <c r="AO1015" s="51"/>
      <c r="AP1015" s="51"/>
      <c r="AQ1015" s="51"/>
      <c r="AR1015" s="53"/>
    </row>
    <row r="1016" spans="1:44" s="54" customFormat="1" ht="12.75">
      <c r="A1016" s="75" t="s">
        <v>362</v>
      </c>
      <c r="B1016" s="78" t="s">
        <v>363</v>
      </c>
      <c r="C1016" s="49">
        <v>211</v>
      </c>
      <c r="D1016" s="49">
        <v>211</v>
      </c>
      <c r="E1016" s="49">
        <v>211</v>
      </c>
      <c r="F1016" s="49">
        <v>1000</v>
      </c>
      <c r="G1016" s="49">
        <v>0</v>
      </c>
      <c r="H1016" s="49">
        <v>0</v>
      </c>
      <c r="I1016" s="51"/>
      <c r="J1016" s="51"/>
      <c r="K1016" s="51"/>
      <c r="L1016" s="51"/>
      <c r="M1016" s="51"/>
      <c r="N1016" s="51"/>
      <c r="O1016" s="51"/>
      <c r="P1016" s="51"/>
      <c r="Q1016" s="51"/>
      <c r="R1016" s="51"/>
      <c r="S1016" s="51"/>
      <c r="T1016" s="51"/>
      <c r="U1016" s="51"/>
      <c r="V1016" s="51"/>
      <c r="W1016" s="51"/>
      <c r="X1016" s="51"/>
      <c r="Y1016" s="52" t="s">
        <v>642</v>
      </c>
      <c r="Z1016" s="52" t="s">
        <v>872</v>
      </c>
      <c r="AA1016" s="52" t="s">
        <v>640</v>
      </c>
      <c r="AB1016" s="52" t="s">
        <v>511</v>
      </c>
      <c r="AC1016" s="52" t="s">
        <v>508</v>
      </c>
      <c r="AD1016" s="51"/>
      <c r="AE1016" s="51"/>
      <c r="AF1016" s="51"/>
      <c r="AG1016" s="51"/>
      <c r="AH1016" s="51"/>
      <c r="AI1016" s="51"/>
      <c r="AJ1016" s="51"/>
      <c r="AK1016" s="51"/>
      <c r="AL1016" s="51"/>
      <c r="AM1016" s="51"/>
      <c r="AN1016" s="51"/>
      <c r="AO1016" s="51"/>
      <c r="AP1016" s="51"/>
      <c r="AQ1016" s="51"/>
      <c r="AR1016" s="53"/>
    </row>
    <row r="1017" spans="1:44" s="54" customFormat="1" ht="12.75">
      <c r="A1017" s="75" t="s">
        <v>364</v>
      </c>
      <c r="B1017" s="78" t="s">
        <v>365</v>
      </c>
      <c r="C1017" s="49">
        <v>211</v>
      </c>
      <c r="D1017" s="49">
        <v>211</v>
      </c>
      <c r="E1017" s="49">
        <v>211</v>
      </c>
      <c r="F1017" s="49">
        <v>1000</v>
      </c>
      <c r="G1017" s="49">
        <v>0</v>
      </c>
      <c r="H1017" s="49">
        <v>0</v>
      </c>
      <c r="I1017" s="51"/>
      <c r="J1017" s="51"/>
      <c r="K1017" s="51"/>
      <c r="L1017" s="51"/>
      <c r="M1017" s="51"/>
      <c r="N1017" s="51"/>
      <c r="O1017" s="51"/>
      <c r="P1017" s="51"/>
      <c r="Q1017" s="51"/>
      <c r="R1017" s="51"/>
      <c r="S1017" s="51"/>
      <c r="T1017" s="51"/>
      <c r="U1017" s="51"/>
      <c r="V1017" s="51"/>
      <c r="W1017" s="51"/>
      <c r="X1017" s="51"/>
      <c r="Y1017" s="52" t="s">
        <v>642</v>
      </c>
      <c r="Z1017" s="52" t="s">
        <v>872</v>
      </c>
      <c r="AA1017" s="52" t="s">
        <v>640</v>
      </c>
      <c r="AB1017" s="52" t="s">
        <v>511</v>
      </c>
      <c r="AC1017" s="52" t="s">
        <v>508</v>
      </c>
      <c r="AD1017" s="51"/>
      <c r="AE1017" s="51"/>
      <c r="AF1017" s="51"/>
      <c r="AG1017" s="51"/>
      <c r="AH1017" s="51"/>
      <c r="AI1017" s="51"/>
      <c r="AJ1017" s="51"/>
      <c r="AK1017" s="51"/>
      <c r="AL1017" s="51"/>
      <c r="AM1017" s="51"/>
      <c r="AN1017" s="51"/>
      <c r="AO1017" s="51"/>
      <c r="AP1017" s="51"/>
      <c r="AQ1017" s="51"/>
      <c r="AR1017" s="53"/>
    </row>
    <row r="1018" spans="1:44" s="54" customFormat="1" ht="12.75">
      <c r="A1018" s="75" t="s">
        <v>366</v>
      </c>
      <c r="B1018" s="78" t="s">
        <v>367</v>
      </c>
      <c r="C1018" s="49">
        <v>211</v>
      </c>
      <c r="D1018" s="49">
        <v>211</v>
      </c>
      <c r="E1018" s="49">
        <v>211</v>
      </c>
      <c r="F1018" s="49">
        <v>0</v>
      </c>
      <c r="G1018" s="49">
        <v>0</v>
      </c>
      <c r="H1018" s="49">
        <v>0</v>
      </c>
      <c r="I1018" s="51"/>
      <c r="J1018" s="51"/>
      <c r="K1018" s="51"/>
      <c r="L1018" s="51"/>
      <c r="M1018" s="51"/>
      <c r="N1018" s="51"/>
      <c r="O1018" s="51"/>
      <c r="P1018" s="51"/>
      <c r="Q1018" s="51"/>
      <c r="R1018" s="51"/>
      <c r="S1018" s="51"/>
      <c r="T1018" s="51"/>
      <c r="U1018" s="51"/>
      <c r="V1018" s="51"/>
      <c r="W1018" s="51"/>
      <c r="X1018" s="51"/>
      <c r="Y1018" s="52" t="s">
        <v>642</v>
      </c>
      <c r="Z1018" s="52" t="s">
        <v>872</v>
      </c>
      <c r="AA1018" s="52" t="s">
        <v>640</v>
      </c>
      <c r="AB1018" s="52" t="s">
        <v>511</v>
      </c>
      <c r="AC1018" s="52" t="s">
        <v>508</v>
      </c>
      <c r="AD1018" s="51"/>
      <c r="AE1018" s="51"/>
      <c r="AF1018" s="51"/>
      <c r="AG1018" s="51"/>
      <c r="AH1018" s="51"/>
      <c r="AI1018" s="51"/>
      <c r="AJ1018" s="51"/>
      <c r="AK1018" s="51"/>
      <c r="AL1018" s="51"/>
      <c r="AM1018" s="51"/>
      <c r="AN1018" s="51"/>
      <c r="AO1018" s="51"/>
      <c r="AP1018" s="51"/>
      <c r="AQ1018" s="51"/>
      <c r="AR1018" s="53"/>
    </row>
    <row r="1019" spans="1:44" s="54" customFormat="1" ht="12.75">
      <c r="A1019" s="75" t="s">
        <v>368</v>
      </c>
      <c r="B1019" s="78" t="s">
        <v>1</v>
      </c>
      <c r="C1019" s="49">
        <v>0</v>
      </c>
      <c r="D1019" s="49">
        <v>0</v>
      </c>
      <c r="E1019" s="49">
        <v>0</v>
      </c>
      <c r="F1019" s="49">
        <v>1000</v>
      </c>
      <c r="G1019" s="49">
        <v>0</v>
      </c>
      <c r="H1019" s="49">
        <v>0</v>
      </c>
      <c r="I1019" s="51"/>
      <c r="J1019" s="51"/>
      <c r="K1019" s="51"/>
      <c r="L1019" s="51"/>
      <c r="M1019" s="51"/>
      <c r="N1019" s="51"/>
      <c r="O1019" s="51"/>
      <c r="P1019" s="51"/>
      <c r="Q1019" s="51"/>
      <c r="R1019" s="51"/>
      <c r="S1019" s="51"/>
      <c r="T1019" s="51"/>
      <c r="U1019" s="51"/>
      <c r="V1019" s="51"/>
      <c r="W1019" s="51"/>
      <c r="X1019" s="51"/>
      <c r="Y1019" s="52" t="s">
        <v>642</v>
      </c>
      <c r="Z1019" s="52" t="s">
        <v>872</v>
      </c>
      <c r="AA1019" s="52" t="s">
        <v>640</v>
      </c>
      <c r="AB1019" s="52" t="s">
        <v>511</v>
      </c>
      <c r="AC1019" s="52" t="s">
        <v>508</v>
      </c>
      <c r="AD1019" s="51"/>
      <c r="AE1019" s="51"/>
      <c r="AF1019" s="51"/>
      <c r="AG1019" s="51"/>
      <c r="AH1019" s="51"/>
      <c r="AI1019" s="51"/>
      <c r="AJ1019" s="51"/>
      <c r="AK1019" s="51"/>
      <c r="AL1019" s="51"/>
      <c r="AM1019" s="51"/>
      <c r="AN1019" s="51"/>
      <c r="AO1019" s="51"/>
      <c r="AP1019" s="51"/>
      <c r="AQ1019" s="51"/>
      <c r="AR1019" s="53"/>
    </row>
    <row r="1020" spans="1:44" s="54" customFormat="1" ht="25.5" hidden="1">
      <c r="A1020" s="29" t="s">
        <v>324</v>
      </c>
      <c r="B1020" s="42" t="s">
        <v>223</v>
      </c>
      <c r="C1020" s="40">
        <v>0</v>
      </c>
      <c r="D1020" s="40">
        <v>0</v>
      </c>
      <c r="E1020" s="40">
        <v>0</v>
      </c>
      <c r="F1020" s="40">
        <v>0</v>
      </c>
      <c r="G1020" s="40">
        <v>0</v>
      </c>
      <c r="H1020" s="40">
        <v>0</v>
      </c>
      <c r="I1020" s="51"/>
      <c r="J1020" s="51"/>
      <c r="K1020" s="51"/>
      <c r="L1020" s="51"/>
      <c r="M1020" s="51"/>
      <c r="N1020" s="51"/>
      <c r="O1020" s="51"/>
      <c r="P1020" s="51"/>
      <c r="Q1020" s="51"/>
      <c r="R1020" s="51"/>
      <c r="S1020" s="51"/>
      <c r="T1020" s="51"/>
      <c r="U1020" s="51"/>
      <c r="V1020" s="51"/>
      <c r="W1020" s="51"/>
      <c r="X1020" s="51" t="s">
        <v>2298</v>
      </c>
      <c r="Y1020" s="52" t="s">
        <v>324</v>
      </c>
      <c r="Z1020" s="52" t="s">
        <v>872</v>
      </c>
      <c r="AA1020" s="52" t="s">
        <v>638</v>
      </c>
      <c r="AB1020" s="52" t="s">
        <v>507</v>
      </c>
      <c r="AC1020" s="52" t="s">
        <v>508</v>
      </c>
      <c r="AD1020" s="51">
        <f>AD1021+AD1022</f>
        <v>0</v>
      </c>
      <c r="AE1020" s="51"/>
      <c r="AF1020" s="51"/>
      <c r="AG1020" s="51"/>
      <c r="AH1020" s="51"/>
      <c r="AI1020" s="51"/>
      <c r="AJ1020" s="51"/>
      <c r="AK1020" s="51"/>
      <c r="AL1020" s="51"/>
      <c r="AM1020" s="51"/>
      <c r="AN1020" s="51"/>
      <c r="AO1020" s="51"/>
      <c r="AP1020" s="51"/>
      <c r="AQ1020" s="51"/>
      <c r="AR1020" s="53"/>
    </row>
    <row r="1021" spans="1:44" s="54" customFormat="1" ht="12.75" hidden="1">
      <c r="A1021" s="29" t="s">
        <v>325</v>
      </c>
      <c r="B1021" s="43" t="s">
        <v>326</v>
      </c>
      <c r="C1021" s="40">
        <v>0</v>
      </c>
      <c r="D1021" s="40">
        <v>0</v>
      </c>
      <c r="E1021" s="40">
        <v>0</v>
      </c>
      <c r="F1021" s="40">
        <v>0</v>
      </c>
      <c r="G1021" s="40">
        <v>0</v>
      </c>
      <c r="H1021" s="40">
        <v>0</v>
      </c>
      <c r="I1021" s="51"/>
      <c r="J1021" s="51"/>
      <c r="K1021" s="51"/>
      <c r="L1021" s="51"/>
      <c r="M1021" s="51"/>
      <c r="N1021" s="51"/>
      <c r="O1021" s="51"/>
      <c r="P1021" s="51"/>
      <c r="Q1021" s="51"/>
      <c r="R1021" s="51"/>
      <c r="S1021" s="51"/>
      <c r="T1021" s="51"/>
      <c r="U1021" s="51"/>
      <c r="V1021" s="51"/>
      <c r="W1021" s="51"/>
      <c r="X1021" s="51" t="s">
        <v>2298</v>
      </c>
      <c r="Y1021" s="52" t="s">
        <v>325</v>
      </c>
      <c r="Z1021" s="52" t="s">
        <v>872</v>
      </c>
      <c r="AA1021" s="52" t="s">
        <v>324</v>
      </c>
      <c r="AB1021" s="52" t="s">
        <v>511</v>
      </c>
      <c r="AC1021" s="52" t="s">
        <v>508</v>
      </c>
      <c r="AD1021" s="51"/>
      <c r="AE1021" s="51"/>
      <c r="AF1021" s="51"/>
      <c r="AG1021" s="51"/>
      <c r="AH1021" s="51"/>
      <c r="AI1021" s="51"/>
      <c r="AJ1021" s="51"/>
      <c r="AK1021" s="51"/>
      <c r="AL1021" s="51"/>
      <c r="AM1021" s="51"/>
      <c r="AN1021" s="51"/>
      <c r="AO1021" s="51"/>
      <c r="AP1021" s="51"/>
      <c r="AQ1021" s="51"/>
      <c r="AR1021" s="53"/>
    </row>
    <row r="1022" spans="1:44" s="54" customFormat="1" ht="12.75" hidden="1">
      <c r="A1022" s="29" t="s">
        <v>327</v>
      </c>
      <c r="B1022" s="43" t="s">
        <v>328</v>
      </c>
      <c r="C1022" s="40">
        <v>0</v>
      </c>
      <c r="D1022" s="40">
        <v>0</v>
      </c>
      <c r="E1022" s="40">
        <v>0</v>
      </c>
      <c r="F1022" s="40">
        <v>0</v>
      </c>
      <c r="G1022" s="40">
        <v>0</v>
      </c>
      <c r="H1022" s="40">
        <v>0</v>
      </c>
      <c r="I1022" s="51"/>
      <c r="J1022" s="51"/>
      <c r="K1022" s="51"/>
      <c r="L1022" s="51"/>
      <c r="M1022" s="51"/>
      <c r="N1022" s="51"/>
      <c r="O1022" s="51"/>
      <c r="P1022" s="51"/>
      <c r="Q1022" s="51"/>
      <c r="R1022" s="51"/>
      <c r="S1022" s="51"/>
      <c r="T1022" s="51"/>
      <c r="U1022" s="51"/>
      <c r="V1022" s="51"/>
      <c r="W1022" s="51"/>
      <c r="X1022" s="51" t="s">
        <v>2298</v>
      </c>
      <c r="Y1022" s="52" t="s">
        <v>327</v>
      </c>
      <c r="Z1022" s="52" t="s">
        <v>872</v>
      </c>
      <c r="AA1022" s="52" t="s">
        <v>324</v>
      </c>
      <c r="AB1022" s="52" t="s">
        <v>511</v>
      </c>
      <c r="AC1022" s="52" t="s">
        <v>508</v>
      </c>
      <c r="AD1022" s="51"/>
      <c r="AE1022" s="51"/>
      <c r="AF1022" s="51"/>
      <c r="AG1022" s="51"/>
      <c r="AH1022" s="51"/>
      <c r="AI1022" s="51"/>
      <c r="AJ1022" s="51"/>
      <c r="AK1022" s="51"/>
      <c r="AL1022" s="51"/>
      <c r="AM1022" s="51"/>
      <c r="AN1022" s="51"/>
      <c r="AO1022" s="51"/>
      <c r="AP1022" s="51"/>
      <c r="AQ1022" s="51"/>
      <c r="AR1022" s="53"/>
    </row>
    <row r="1023" spans="1:44" s="54" customFormat="1" ht="12.75" hidden="1">
      <c r="A1023" s="29" t="s">
        <v>329</v>
      </c>
      <c r="B1023" s="41" t="s">
        <v>330</v>
      </c>
      <c r="C1023" s="40">
        <v>0</v>
      </c>
      <c r="D1023" s="40">
        <v>0</v>
      </c>
      <c r="E1023" s="40">
        <v>0</v>
      </c>
      <c r="F1023" s="40">
        <v>0</v>
      </c>
      <c r="G1023" s="40">
        <v>0</v>
      </c>
      <c r="H1023" s="40">
        <v>0</v>
      </c>
      <c r="I1023" s="51"/>
      <c r="J1023" s="51"/>
      <c r="K1023" s="51"/>
      <c r="L1023" s="51"/>
      <c r="M1023" s="51"/>
      <c r="N1023" s="51"/>
      <c r="O1023" s="51"/>
      <c r="P1023" s="51"/>
      <c r="Q1023" s="51"/>
      <c r="R1023" s="51"/>
      <c r="S1023" s="51"/>
      <c r="T1023" s="51"/>
      <c r="U1023" s="51"/>
      <c r="V1023" s="51"/>
      <c r="W1023" s="51"/>
      <c r="X1023" s="51" t="s">
        <v>2298</v>
      </c>
      <c r="Y1023" s="52" t="s">
        <v>329</v>
      </c>
      <c r="Z1023" s="52" t="s">
        <v>872</v>
      </c>
      <c r="AA1023" s="52" t="s">
        <v>634</v>
      </c>
      <c r="AB1023" s="52" t="s">
        <v>507</v>
      </c>
      <c r="AC1023" s="52" t="s">
        <v>508</v>
      </c>
      <c r="AD1023" s="51">
        <f>AD1024+AD1025+AD1026</f>
        <v>0</v>
      </c>
      <c r="AE1023" s="51"/>
      <c r="AF1023" s="51"/>
      <c r="AG1023" s="51"/>
      <c r="AH1023" s="51"/>
      <c r="AI1023" s="51"/>
      <c r="AJ1023" s="51"/>
      <c r="AK1023" s="51"/>
      <c r="AL1023" s="51"/>
      <c r="AM1023" s="51"/>
      <c r="AN1023" s="51"/>
      <c r="AO1023" s="51"/>
      <c r="AP1023" s="51"/>
      <c r="AQ1023" s="51"/>
      <c r="AR1023" s="53"/>
    </row>
    <row r="1024" spans="1:44" s="54" customFormat="1" ht="12.75" hidden="1">
      <c r="A1024" s="29" t="s">
        <v>331</v>
      </c>
      <c r="B1024" s="42" t="s">
        <v>332</v>
      </c>
      <c r="C1024" s="40">
        <v>0</v>
      </c>
      <c r="D1024" s="40">
        <v>0</v>
      </c>
      <c r="E1024" s="40">
        <v>0</v>
      </c>
      <c r="F1024" s="40">
        <v>0</v>
      </c>
      <c r="G1024" s="40">
        <v>0</v>
      </c>
      <c r="H1024" s="40">
        <v>0</v>
      </c>
      <c r="I1024" s="51"/>
      <c r="J1024" s="51"/>
      <c r="K1024" s="51"/>
      <c r="L1024" s="51"/>
      <c r="M1024" s="51"/>
      <c r="N1024" s="51"/>
      <c r="O1024" s="51"/>
      <c r="P1024" s="51"/>
      <c r="Q1024" s="51"/>
      <c r="R1024" s="51"/>
      <c r="S1024" s="51"/>
      <c r="T1024" s="51"/>
      <c r="U1024" s="51"/>
      <c r="V1024" s="51"/>
      <c r="W1024" s="51"/>
      <c r="X1024" s="51" t="s">
        <v>2298</v>
      </c>
      <c r="Y1024" s="52" t="s">
        <v>331</v>
      </c>
      <c r="Z1024" s="52" t="s">
        <v>872</v>
      </c>
      <c r="AA1024" s="52" t="s">
        <v>329</v>
      </c>
      <c r="AB1024" s="52" t="s">
        <v>507</v>
      </c>
      <c r="AC1024" s="52" t="s">
        <v>508</v>
      </c>
      <c r="AD1024" s="51"/>
      <c r="AE1024" s="51"/>
      <c r="AF1024" s="51"/>
      <c r="AG1024" s="51"/>
      <c r="AH1024" s="51"/>
      <c r="AI1024" s="51"/>
      <c r="AJ1024" s="51"/>
      <c r="AK1024" s="51"/>
      <c r="AL1024" s="51"/>
      <c r="AM1024" s="51"/>
      <c r="AN1024" s="51"/>
      <c r="AO1024" s="51"/>
      <c r="AP1024" s="51"/>
      <c r="AQ1024" s="51"/>
      <c r="AR1024" s="53"/>
    </row>
    <row r="1025" spans="1:44" s="54" customFormat="1" ht="12.75" hidden="1">
      <c r="A1025" s="29" t="s">
        <v>333</v>
      </c>
      <c r="B1025" s="42" t="s">
        <v>334</v>
      </c>
      <c r="C1025" s="40">
        <v>0</v>
      </c>
      <c r="D1025" s="40">
        <v>0</v>
      </c>
      <c r="E1025" s="40">
        <v>0</v>
      </c>
      <c r="F1025" s="40">
        <v>0</v>
      </c>
      <c r="G1025" s="40">
        <v>0</v>
      </c>
      <c r="H1025" s="40">
        <v>0</v>
      </c>
      <c r="I1025" s="51"/>
      <c r="J1025" s="51"/>
      <c r="K1025" s="51"/>
      <c r="L1025" s="51"/>
      <c r="M1025" s="51"/>
      <c r="N1025" s="51"/>
      <c r="O1025" s="51"/>
      <c r="P1025" s="51"/>
      <c r="Q1025" s="51"/>
      <c r="R1025" s="51"/>
      <c r="S1025" s="51"/>
      <c r="T1025" s="51"/>
      <c r="U1025" s="51"/>
      <c r="V1025" s="51"/>
      <c r="W1025" s="51"/>
      <c r="X1025" s="51" t="s">
        <v>2298</v>
      </c>
      <c r="Y1025" s="52" t="s">
        <v>333</v>
      </c>
      <c r="Z1025" s="52" t="s">
        <v>872</v>
      </c>
      <c r="AA1025" s="52" t="s">
        <v>329</v>
      </c>
      <c r="AB1025" s="52" t="s">
        <v>507</v>
      </c>
      <c r="AC1025" s="52" t="s">
        <v>508</v>
      </c>
      <c r="AD1025" s="51"/>
      <c r="AE1025" s="51"/>
      <c r="AF1025" s="51"/>
      <c r="AG1025" s="51"/>
      <c r="AH1025" s="51"/>
      <c r="AI1025" s="51"/>
      <c r="AJ1025" s="51"/>
      <c r="AK1025" s="51"/>
      <c r="AL1025" s="51"/>
      <c r="AM1025" s="51"/>
      <c r="AN1025" s="51"/>
      <c r="AO1025" s="51"/>
      <c r="AP1025" s="51"/>
      <c r="AQ1025" s="51"/>
      <c r="AR1025" s="53"/>
    </row>
    <row r="1026" spans="1:44" s="54" customFormat="1" ht="12.75" hidden="1">
      <c r="A1026" s="29" t="s">
        <v>335</v>
      </c>
      <c r="B1026" s="42" t="s">
        <v>336</v>
      </c>
      <c r="C1026" s="40">
        <v>0</v>
      </c>
      <c r="D1026" s="40">
        <v>0</v>
      </c>
      <c r="E1026" s="40">
        <v>0</v>
      </c>
      <c r="F1026" s="40">
        <v>0</v>
      </c>
      <c r="G1026" s="40">
        <v>0</v>
      </c>
      <c r="H1026" s="40">
        <v>0</v>
      </c>
      <c r="I1026" s="51"/>
      <c r="J1026" s="51"/>
      <c r="K1026" s="51"/>
      <c r="L1026" s="51"/>
      <c r="M1026" s="51"/>
      <c r="N1026" s="51"/>
      <c r="O1026" s="51"/>
      <c r="P1026" s="51"/>
      <c r="Q1026" s="51"/>
      <c r="R1026" s="51"/>
      <c r="S1026" s="51"/>
      <c r="T1026" s="51"/>
      <c r="U1026" s="51"/>
      <c r="V1026" s="51"/>
      <c r="W1026" s="51"/>
      <c r="X1026" s="51" t="s">
        <v>2298</v>
      </c>
      <c r="Y1026" s="52" t="s">
        <v>335</v>
      </c>
      <c r="Z1026" s="52" t="s">
        <v>872</v>
      </c>
      <c r="AA1026" s="52" t="s">
        <v>329</v>
      </c>
      <c r="AB1026" s="52" t="s">
        <v>507</v>
      </c>
      <c r="AC1026" s="52" t="s">
        <v>508</v>
      </c>
      <c r="AD1026" s="51"/>
      <c r="AE1026" s="51"/>
      <c r="AF1026" s="51"/>
      <c r="AG1026" s="51"/>
      <c r="AH1026" s="51"/>
      <c r="AI1026" s="51"/>
      <c r="AJ1026" s="51"/>
      <c r="AK1026" s="51"/>
      <c r="AL1026" s="51"/>
      <c r="AM1026" s="51"/>
      <c r="AN1026" s="51"/>
      <c r="AO1026" s="51"/>
      <c r="AP1026" s="51"/>
      <c r="AQ1026" s="51"/>
      <c r="AR1026" s="53"/>
    </row>
    <row r="1027" spans="1:44" s="54" customFormat="1" ht="12.75" hidden="1">
      <c r="A1027" s="29" t="s">
        <v>337</v>
      </c>
      <c r="B1027" s="41" t="s">
        <v>338</v>
      </c>
      <c r="C1027" s="40">
        <v>0</v>
      </c>
      <c r="D1027" s="40">
        <v>0</v>
      </c>
      <c r="E1027" s="40">
        <v>0</v>
      </c>
      <c r="F1027" s="40">
        <v>0</v>
      </c>
      <c r="G1027" s="40">
        <v>0</v>
      </c>
      <c r="H1027" s="40">
        <v>0</v>
      </c>
      <c r="I1027" s="51"/>
      <c r="J1027" s="51"/>
      <c r="K1027" s="51"/>
      <c r="L1027" s="51"/>
      <c r="M1027" s="51"/>
      <c r="N1027" s="51"/>
      <c r="O1027" s="51"/>
      <c r="P1027" s="51"/>
      <c r="Q1027" s="51"/>
      <c r="R1027" s="51"/>
      <c r="S1027" s="51"/>
      <c r="T1027" s="51"/>
      <c r="U1027" s="51"/>
      <c r="V1027" s="51"/>
      <c r="W1027" s="51"/>
      <c r="X1027" s="51" t="s">
        <v>2298</v>
      </c>
      <c r="Y1027" s="52" t="s">
        <v>337</v>
      </c>
      <c r="Z1027" s="52" t="s">
        <v>872</v>
      </c>
      <c r="AA1027" s="52" t="s">
        <v>634</v>
      </c>
      <c r="AB1027" s="52" t="s">
        <v>507</v>
      </c>
      <c r="AC1027" s="52" t="s">
        <v>508</v>
      </c>
      <c r="AD1027" s="51">
        <f>AD1028+AD1029+AD1030</f>
        <v>0</v>
      </c>
      <c r="AE1027" s="51"/>
      <c r="AF1027" s="51"/>
      <c r="AG1027" s="51"/>
      <c r="AH1027" s="51"/>
      <c r="AI1027" s="51"/>
      <c r="AJ1027" s="51"/>
      <c r="AK1027" s="51"/>
      <c r="AL1027" s="51"/>
      <c r="AM1027" s="51"/>
      <c r="AN1027" s="51"/>
      <c r="AO1027" s="51"/>
      <c r="AP1027" s="51"/>
      <c r="AQ1027" s="51"/>
      <c r="AR1027" s="53"/>
    </row>
    <row r="1028" spans="1:44" s="54" customFormat="1" ht="12.75" hidden="1">
      <c r="A1028" s="29" t="s">
        <v>339</v>
      </c>
      <c r="B1028" s="42" t="s">
        <v>340</v>
      </c>
      <c r="C1028" s="40">
        <v>0</v>
      </c>
      <c r="D1028" s="40">
        <v>0</v>
      </c>
      <c r="E1028" s="40">
        <v>0</v>
      </c>
      <c r="F1028" s="40">
        <v>0</v>
      </c>
      <c r="G1028" s="40">
        <v>0</v>
      </c>
      <c r="H1028" s="40">
        <v>0</v>
      </c>
      <c r="I1028" s="51"/>
      <c r="J1028" s="51"/>
      <c r="K1028" s="51"/>
      <c r="L1028" s="51"/>
      <c r="M1028" s="51"/>
      <c r="N1028" s="51"/>
      <c r="O1028" s="51"/>
      <c r="P1028" s="51"/>
      <c r="Q1028" s="51"/>
      <c r="R1028" s="51"/>
      <c r="S1028" s="51"/>
      <c r="T1028" s="51"/>
      <c r="U1028" s="51"/>
      <c r="V1028" s="51"/>
      <c r="W1028" s="51"/>
      <c r="X1028" s="51" t="s">
        <v>2298</v>
      </c>
      <c r="Y1028" s="52" t="s">
        <v>339</v>
      </c>
      <c r="Z1028" s="52" t="s">
        <v>872</v>
      </c>
      <c r="AA1028" s="52" t="s">
        <v>337</v>
      </c>
      <c r="AB1028" s="52" t="s">
        <v>507</v>
      </c>
      <c r="AC1028" s="52" t="s">
        <v>508</v>
      </c>
      <c r="AD1028" s="51"/>
      <c r="AE1028" s="51"/>
      <c r="AF1028" s="51"/>
      <c r="AG1028" s="51"/>
      <c r="AH1028" s="51"/>
      <c r="AI1028" s="51"/>
      <c r="AJ1028" s="51"/>
      <c r="AK1028" s="51"/>
      <c r="AL1028" s="51"/>
      <c r="AM1028" s="51"/>
      <c r="AN1028" s="51"/>
      <c r="AO1028" s="51"/>
      <c r="AP1028" s="51"/>
      <c r="AQ1028" s="51"/>
      <c r="AR1028" s="53"/>
    </row>
    <row r="1029" spans="1:44" s="54" customFormat="1" ht="38.25" hidden="1">
      <c r="A1029" s="29" t="s">
        <v>341</v>
      </c>
      <c r="B1029" s="42" t="s">
        <v>342</v>
      </c>
      <c r="C1029" s="40">
        <v>0</v>
      </c>
      <c r="D1029" s="40">
        <v>0</v>
      </c>
      <c r="E1029" s="40">
        <v>0</v>
      </c>
      <c r="F1029" s="40">
        <v>0</v>
      </c>
      <c r="G1029" s="40">
        <v>0</v>
      </c>
      <c r="H1029" s="40">
        <v>0</v>
      </c>
      <c r="I1029" s="51"/>
      <c r="J1029" s="51"/>
      <c r="K1029" s="51"/>
      <c r="L1029" s="51"/>
      <c r="M1029" s="51"/>
      <c r="N1029" s="51"/>
      <c r="O1029" s="51"/>
      <c r="P1029" s="51"/>
      <c r="Q1029" s="51"/>
      <c r="R1029" s="51"/>
      <c r="S1029" s="51"/>
      <c r="T1029" s="51"/>
      <c r="U1029" s="51"/>
      <c r="V1029" s="51"/>
      <c r="W1029" s="51"/>
      <c r="X1029" s="51" t="s">
        <v>2298</v>
      </c>
      <c r="Y1029" s="52" t="s">
        <v>341</v>
      </c>
      <c r="Z1029" s="52" t="s">
        <v>872</v>
      </c>
      <c r="AA1029" s="52" t="s">
        <v>337</v>
      </c>
      <c r="AB1029" s="52" t="s">
        <v>511</v>
      </c>
      <c r="AC1029" s="52" t="s">
        <v>508</v>
      </c>
      <c r="AD1029" s="51"/>
      <c r="AE1029" s="51"/>
      <c r="AF1029" s="51"/>
      <c r="AG1029" s="51"/>
      <c r="AH1029" s="51"/>
      <c r="AI1029" s="51"/>
      <c r="AJ1029" s="51"/>
      <c r="AK1029" s="51"/>
      <c r="AL1029" s="51"/>
      <c r="AM1029" s="51"/>
      <c r="AN1029" s="51"/>
      <c r="AO1029" s="51"/>
      <c r="AP1029" s="51"/>
      <c r="AQ1029" s="51"/>
      <c r="AR1029" s="53"/>
    </row>
    <row r="1030" spans="1:44" s="54" customFormat="1" ht="12.75" hidden="1">
      <c r="A1030" s="29" t="s">
        <v>343</v>
      </c>
      <c r="B1030" s="42" t="s">
        <v>344</v>
      </c>
      <c r="C1030" s="40">
        <v>0</v>
      </c>
      <c r="D1030" s="40">
        <v>0</v>
      </c>
      <c r="E1030" s="40">
        <v>0</v>
      </c>
      <c r="F1030" s="40">
        <v>0</v>
      </c>
      <c r="G1030" s="40">
        <v>0</v>
      </c>
      <c r="H1030" s="40">
        <v>0</v>
      </c>
      <c r="I1030" s="51"/>
      <c r="J1030" s="51"/>
      <c r="K1030" s="51"/>
      <c r="L1030" s="51"/>
      <c r="M1030" s="51"/>
      <c r="N1030" s="51"/>
      <c r="O1030" s="51"/>
      <c r="P1030" s="51"/>
      <c r="Q1030" s="51"/>
      <c r="R1030" s="51"/>
      <c r="S1030" s="51"/>
      <c r="T1030" s="51"/>
      <c r="U1030" s="51"/>
      <c r="V1030" s="51"/>
      <c r="W1030" s="51"/>
      <c r="X1030" s="51" t="s">
        <v>2298</v>
      </c>
      <c r="Y1030" s="52" t="s">
        <v>343</v>
      </c>
      <c r="Z1030" s="52" t="s">
        <v>872</v>
      </c>
      <c r="AA1030" s="52" t="s">
        <v>337</v>
      </c>
      <c r="AB1030" s="52" t="s">
        <v>511</v>
      </c>
      <c r="AC1030" s="52" t="s">
        <v>508</v>
      </c>
      <c r="AD1030" s="51"/>
      <c r="AE1030" s="51"/>
      <c r="AF1030" s="51"/>
      <c r="AG1030" s="51"/>
      <c r="AH1030" s="51"/>
      <c r="AI1030" s="51"/>
      <c r="AJ1030" s="51"/>
      <c r="AK1030" s="51"/>
      <c r="AL1030" s="51"/>
      <c r="AM1030" s="51"/>
      <c r="AN1030" s="51"/>
      <c r="AO1030" s="51"/>
      <c r="AP1030" s="51"/>
      <c r="AQ1030" s="51"/>
      <c r="AR1030" s="53"/>
    </row>
    <row r="1031" spans="1:44" s="54" customFormat="1" ht="12.75" hidden="1">
      <c r="A1031" s="29" t="s">
        <v>345</v>
      </c>
      <c r="B1031" s="41" t="s">
        <v>346</v>
      </c>
      <c r="C1031" s="40">
        <v>0</v>
      </c>
      <c r="D1031" s="40">
        <v>0</v>
      </c>
      <c r="E1031" s="40">
        <v>0</v>
      </c>
      <c r="F1031" s="40">
        <v>0</v>
      </c>
      <c r="G1031" s="40">
        <v>0</v>
      </c>
      <c r="H1031" s="40">
        <v>0</v>
      </c>
      <c r="I1031" s="51"/>
      <c r="J1031" s="51"/>
      <c r="K1031" s="51"/>
      <c r="L1031" s="51"/>
      <c r="M1031" s="51"/>
      <c r="N1031" s="51"/>
      <c r="O1031" s="51"/>
      <c r="P1031" s="51"/>
      <c r="Q1031" s="51"/>
      <c r="R1031" s="51"/>
      <c r="S1031" s="51"/>
      <c r="T1031" s="51"/>
      <c r="U1031" s="51"/>
      <c r="V1031" s="51"/>
      <c r="W1031" s="51"/>
      <c r="X1031" s="51" t="s">
        <v>2298</v>
      </c>
      <c r="Y1031" s="52" t="s">
        <v>345</v>
      </c>
      <c r="Z1031" s="52" t="s">
        <v>872</v>
      </c>
      <c r="AA1031" s="52" t="s">
        <v>634</v>
      </c>
      <c r="AB1031" s="52" t="s">
        <v>507</v>
      </c>
      <c r="AC1031" s="52" t="s">
        <v>508</v>
      </c>
      <c r="AD1031" s="51"/>
      <c r="AE1031" s="51"/>
      <c r="AF1031" s="51"/>
      <c r="AG1031" s="51"/>
      <c r="AH1031" s="51"/>
      <c r="AI1031" s="51"/>
      <c r="AJ1031" s="51"/>
      <c r="AK1031" s="51"/>
      <c r="AL1031" s="51"/>
      <c r="AM1031" s="51"/>
      <c r="AN1031" s="51"/>
      <c r="AO1031" s="51"/>
      <c r="AP1031" s="51"/>
      <c r="AQ1031" s="51"/>
      <c r="AR1031" s="53"/>
    </row>
    <row r="1032" spans="1:44" s="54" customFormat="1" ht="12.75">
      <c r="A1032" s="29" t="s">
        <v>846</v>
      </c>
      <c r="B1032" s="41" t="s">
        <v>847</v>
      </c>
      <c r="C1032" s="40">
        <v>0</v>
      </c>
      <c r="D1032" s="40">
        <v>2872</v>
      </c>
      <c r="E1032" s="40">
        <v>2872</v>
      </c>
      <c r="F1032" s="40">
        <v>0</v>
      </c>
      <c r="G1032" s="40">
        <v>0</v>
      </c>
      <c r="H1032" s="40">
        <v>0</v>
      </c>
      <c r="I1032" s="51"/>
      <c r="J1032" s="51"/>
      <c r="K1032" s="51"/>
      <c r="L1032" s="51"/>
      <c r="M1032" s="51"/>
      <c r="N1032" s="51"/>
      <c r="O1032" s="51"/>
      <c r="P1032" s="51"/>
      <c r="Q1032" s="51"/>
      <c r="R1032" s="51"/>
      <c r="S1032" s="51"/>
      <c r="T1032" s="51"/>
      <c r="U1032" s="51"/>
      <c r="V1032" s="51"/>
      <c r="W1032" s="51"/>
      <c r="X1032" s="51"/>
      <c r="Y1032" s="52" t="s">
        <v>846</v>
      </c>
      <c r="Z1032" s="52" t="s">
        <v>872</v>
      </c>
      <c r="AA1032" s="52" t="s">
        <v>634</v>
      </c>
      <c r="AB1032" s="52" t="s">
        <v>507</v>
      </c>
      <c r="AC1032" s="52" t="s">
        <v>508</v>
      </c>
      <c r="AD1032" s="51">
        <f aca="true" t="shared" si="8" ref="AD1032:AD1037">AD1038+AD1039</f>
        <v>0</v>
      </c>
      <c r="AE1032" s="51"/>
      <c r="AF1032" s="51"/>
      <c r="AG1032" s="51"/>
      <c r="AH1032" s="51"/>
      <c r="AI1032" s="51"/>
      <c r="AJ1032" s="51"/>
      <c r="AK1032" s="51"/>
      <c r="AL1032" s="51"/>
      <c r="AM1032" s="51"/>
      <c r="AN1032" s="51"/>
      <c r="AO1032" s="51"/>
      <c r="AP1032" s="51"/>
      <c r="AQ1032" s="51"/>
      <c r="AR1032" s="53"/>
    </row>
    <row r="1033" spans="1:44" s="54" customFormat="1" ht="12.75">
      <c r="A1033" s="75" t="s">
        <v>1602</v>
      </c>
      <c r="B1033" s="74" t="s">
        <v>90</v>
      </c>
      <c r="C1033" s="49">
        <v>0</v>
      </c>
      <c r="D1033" s="49">
        <v>2872</v>
      </c>
      <c r="E1033" s="49">
        <v>2872</v>
      </c>
      <c r="F1033" s="49">
        <v>0</v>
      </c>
      <c r="G1033" s="49">
        <v>0</v>
      </c>
      <c r="H1033" s="49">
        <v>0</v>
      </c>
      <c r="I1033" s="51"/>
      <c r="J1033" s="51"/>
      <c r="K1033" s="51"/>
      <c r="L1033" s="51"/>
      <c r="M1033" s="51"/>
      <c r="N1033" s="51"/>
      <c r="O1033" s="51"/>
      <c r="P1033" s="51"/>
      <c r="Q1033" s="51"/>
      <c r="R1033" s="51"/>
      <c r="S1033" s="51"/>
      <c r="T1033" s="51"/>
      <c r="U1033" s="51"/>
      <c r="V1033" s="51"/>
      <c r="W1033" s="51"/>
      <c r="X1033" s="51"/>
      <c r="Y1033" s="52" t="s">
        <v>846</v>
      </c>
      <c r="Z1033" s="52" t="s">
        <v>872</v>
      </c>
      <c r="AA1033" s="52" t="s">
        <v>634</v>
      </c>
      <c r="AB1033" s="52" t="s">
        <v>507</v>
      </c>
      <c r="AC1033" s="52" t="s">
        <v>508</v>
      </c>
      <c r="AD1033" s="51">
        <f t="shared" si="8"/>
        <v>0</v>
      </c>
      <c r="AE1033" s="51"/>
      <c r="AF1033" s="51"/>
      <c r="AG1033" s="51"/>
      <c r="AH1033" s="51"/>
      <c r="AI1033" s="51"/>
      <c r="AJ1033" s="51"/>
      <c r="AK1033" s="51"/>
      <c r="AL1033" s="51"/>
      <c r="AM1033" s="51"/>
      <c r="AN1033" s="51"/>
      <c r="AO1033" s="51"/>
      <c r="AP1033" s="51"/>
      <c r="AQ1033" s="51"/>
      <c r="AR1033" s="53"/>
    </row>
    <row r="1034" spans="1:44" s="54" customFormat="1" ht="12.75">
      <c r="A1034" s="75" t="s">
        <v>91</v>
      </c>
      <c r="B1034" s="74" t="s">
        <v>92</v>
      </c>
      <c r="C1034" s="49">
        <v>0</v>
      </c>
      <c r="D1034" s="49">
        <v>2872</v>
      </c>
      <c r="E1034" s="49">
        <v>2872</v>
      </c>
      <c r="F1034" s="49">
        <v>0</v>
      </c>
      <c r="G1034" s="49">
        <v>0</v>
      </c>
      <c r="H1034" s="49">
        <v>0</v>
      </c>
      <c r="I1034" s="51"/>
      <c r="J1034" s="51"/>
      <c r="K1034" s="51"/>
      <c r="L1034" s="51"/>
      <c r="M1034" s="51"/>
      <c r="N1034" s="51"/>
      <c r="O1034" s="51"/>
      <c r="P1034" s="51"/>
      <c r="Q1034" s="51"/>
      <c r="R1034" s="51"/>
      <c r="S1034" s="51"/>
      <c r="T1034" s="51"/>
      <c r="U1034" s="51"/>
      <c r="V1034" s="51"/>
      <c r="W1034" s="51"/>
      <c r="X1034" s="51"/>
      <c r="Y1034" s="52" t="s">
        <v>846</v>
      </c>
      <c r="Z1034" s="52" t="s">
        <v>872</v>
      </c>
      <c r="AA1034" s="52" t="s">
        <v>634</v>
      </c>
      <c r="AB1034" s="52" t="s">
        <v>507</v>
      </c>
      <c r="AC1034" s="52" t="s">
        <v>508</v>
      </c>
      <c r="AD1034" s="51">
        <f t="shared" si="8"/>
        <v>0</v>
      </c>
      <c r="AE1034" s="51"/>
      <c r="AF1034" s="51"/>
      <c r="AG1034" s="51"/>
      <c r="AH1034" s="51"/>
      <c r="AI1034" s="51"/>
      <c r="AJ1034" s="51"/>
      <c r="AK1034" s="51"/>
      <c r="AL1034" s="51"/>
      <c r="AM1034" s="51"/>
      <c r="AN1034" s="51"/>
      <c r="AO1034" s="51"/>
      <c r="AP1034" s="51"/>
      <c r="AQ1034" s="51"/>
      <c r="AR1034" s="53"/>
    </row>
    <row r="1035" spans="1:44" s="54" customFormat="1" ht="12.75">
      <c r="A1035" s="75" t="s">
        <v>93</v>
      </c>
      <c r="B1035" s="74" t="s">
        <v>92</v>
      </c>
      <c r="C1035" s="49">
        <v>0</v>
      </c>
      <c r="D1035" s="49">
        <v>2872</v>
      </c>
      <c r="E1035" s="49">
        <v>2872</v>
      </c>
      <c r="F1035" s="49">
        <v>0</v>
      </c>
      <c r="G1035" s="49">
        <v>0</v>
      </c>
      <c r="H1035" s="49">
        <v>0</v>
      </c>
      <c r="I1035" s="51"/>
      <c r="J1035" s="51"/>
      <c r="K1035" s="51"/>
      <c r="L1035" s="51"/>
      <c r="M1035" s="51"/>
      <c r="N1035" s="51"/>
      <c r="O1035" s="51"/>
      <c r="P1035" s="51"/>
      <c r="Q1035" s="51"/>
      <c r="R1035" s="51"/>
      <c r="S1035" s="51"/>
      <c r="T1035" s="51"/>
      <c r="U1035" s="51"/>
      <c r="V1035" s="51"/>
      <c r="W1035" s="51"/>
      <c r="X1035" s="51"/>
      <c r="Y1035" s="52" t="s">
        <v>846</v>
      </c>
      <c r="Z1035" s="52" t="s">
        <v>872</v>
      </c>
      <c r="AA1035" s="52" t="s">
        <v>634</v>
      </c>
      <c r="AB1035" s="52" t="s">
        <v>507</v>
      </c>
      <c r="AC1035" s="52" t="s">
        <v>508</v>
      </c>
      <c r="AD1035" s="51">
        <f t="shared" si="8"/>
        <v>0</v>
      </c>
      <c r="AE1035" s="51"/>
      <c r="AF1035" s="51"/>
      <c r="AG1035" s="51"/>
      <c r="AH1035" s="51"/>
      <c r="AI1035" s="51"/>
      <c r="AJ1035" s="51"/>
      <c r="AK1035" s="51"/>
      <c r="AL1035" s="51"/>
      <c r="AM1035" s="51"/>
      <c r="AN1035" s="51"/>
      <c r="AO1035" s="51"/>
      <c r="AP1035" s="51"/>
      <c r="AQ1035" s="51"/>
      <c r="AR1035" s="53"/>
    </row>
    <row r="1036" spans="1:44" s="54" customFormat="1" ht="12.75">
      <c r="A1036" s="75" t="s">
        <v>362</v>
      </c>
      <c r="B1036" s="74" t="s">
        <v>363</v>
      </c>
      <c r="C1036" s="49">
        <v>0</v>
      </c>
      <c r="D1036" s="49">
        <v>2872</v>
      </c>
      <c r="E1036" s="49">
        <v>2872</v>
      </c>
      <c r="F1036" s="49">
        <v>0</v>
      </c>
      <c r="G1036" s="49">
        <v>0</v>
      </c>
      <c r="H1036" s="49">
        <v>0</v>
      </c>
      <c r="I1036" s="51"/>
      <c r="J1036" s="51"/>
      <c r="K1036" s="51"/>
      <c r="L1036" s="51"/>
      <c r="M1036" s="51"/>
      <c r="N1036" s="51"/>
      <c r="O1036" s="51"/>
      <c r="P1036" s="51"/>
      <c r="Q1036" s="51"/>
      <c r="R1036" s="51"/>
      <c r="S1036" s="51"/>
      <c r="T1036" s="51"/>
      <c r="U1036" s="51"/>
      <c r="V1036" s="51"/>
      <c r="W1036" s="51"/>
      <c r="X1036" s="51"/>
      <c r="Y1036" s="52" t="s">
        <v>846</v>
      </c>
      <c r="Z1036" s="52" t="s">
        <v>872</v>
      </c>
      <c r="AA1036" s="52" t="s">
        <v>634</v>
      </c>
      <c r="AB1036" s="52" t="s">
        <v>507</v>
      </c>
      <c r="AC1036" s="52" t="s">
        <v>508</v>
      </c>
      <c r="AD1036" s="51">
        <f t="shared" si="8"/>
        <v>0</v>
      </c>
      <c r="AE1036" s="51"/>
      <c r="AF1036" s="51"/>
      <c r="AG1036" s="51"/>
      <c r="AH1036" s="51"/>
      <c r="AI1036" s="51"/>
      <c r="AJ1036" s="51"/>
      <c r="AK1036" s="51"/>
      <c r="AL1036" s="51"/>
      <c r="AM1036" s="51"/>
      <c r="AN1036" s="51"/>
      <c r="AO1036" s="51"/>
      <c r="AP1036" s="51"/>
      <c r="AQ1036" s="51"/>
      <c r="AR1036" s="53"/>
    </row>
    <row r="1037" spans="1:44" s="54" customFormat="1" ht="12.75">
      <c r="A1037" s="75" t="s">
        <v>4</v>
      </c>
      <c r="B1037" s="74" t="s">
        <v>5</v>
      </c>
      <c r="C1037" s="49">
        <v>0</v>
      </c>
      <c r="D1037" s="49">
        <v>0</v>
      </c>
      <c r="E1037" s="49">
        <v>2872</v>
      </c>
      <c r="F1037" s="49">
        <v>0</v>
      </c>
      <c r="G1037" s="49">
        <v>0</v>
      </c>
      <c r="H1037" s="49">
        <v>0</v>
      </c>
      <c r="I1037" s="51"/>
      <c r="J1037" s="51"/>
      <c r="K1037" s="51"/>
      <c r="L1037" s="51"/>
      <c r="M1037" s="51"/>
      <c r="N1037" s="51"/>
      <c r="O1037" s="51"/>
      <c r="P1037" s="51"/>
      <c r="Q1037" s="51"/>
      <c r="R1037" s="51"/>
      <c r="S1037" s="51"/>
      <c r="T1037" s="51"/>
      <c r="U1037" s="51"/>
      <c r="V1037" s="51"/>
      <c r="W1037" s="51"/>
      <c r="X1037" s="51"/>
      <c r="Y1037" s="52" t="s">
        <v>846</v>
      </c>
      <c r="Z1037" s="52" t="s">
        <v>872</v>
      </c>
      <c r="AA1037" s="52" t="s">
        <v>634</v>
      </c>
      <c r="AB1037" s="52" t="s">
        <v>507</v>
      </c>
      <c r="AC1037" s="52" t="s">
        <v>508</v>
      </c>
      <c r="AD1037" s="51">
        <f t="shared" si="8"/>
        <v>0</v>
      </c>
      <c r="AE1037" s="51"/>
      <c r="AF1037" s="51"/>
      <c r="AG1037" s="51"/>
      <c r="AH1037" s="51"/>
      <c r="AI1037" s="51"/>
      <c r="AJ1037" s="51"/>
      <c r="AK1037" s="51"/>
      <c r="AL1037" s="51"/>
      <c r="AM1037" s="51"/>
      <c r="AN1037" s="51"/>
      <c r="AO1037" s="51"/>
      <c r="AP1037" s="51"/>
      <c r="AQ1037" s="51"/>
      <c r="AR1037" s="53"/>
    </row>
    <row r="1038" spans="1:44" s="54" customFormat="1" ht="12.75" hidden="1">
      <c r="A1038" s="29" t="s">
        <v>848</v>
      </c>
      <c r="B1038" s="42" t="s">
        <v>849</v>
      </c>
      <c r="C1038" s="40">
        <v>0</v>
      </c>
      <c r="D1038" s="40">
        <v>0</v>
      </c>
      <c r="E1038" s="40">
        <v>0</v>
      </c>
      <c r="F1038" s="40">
        <v>0</v>
      </c>
      <c r="G1038" s="40">
        <v>0</v>
      </c>
      <c r="H1038" s="40">
        <v>0</v>
      </c>
      <c r="I1038" s="51"/>
      <c r="J1038" s="51"/>
      <c r="K1038" s="51"/>
      <c r="L1038" s="51"/>
      <c r="M1038" s="51"/>
      <c r="N1038" s="51"/>
      <c r="O1038" s="51"/>
      <c r="P1038" s="51"/>
      <c r="Q1038" s="51"/>
      <c r="R1038" s="51"/>
      <c r="S1038" s="51"/>
      <c r="T1038" s="51"/>
      <c r="U1038" s="51"/>
      <c r="V1038" s="51"/>
      <c r="W1038" s="51"/>
      <c r="X1038" s="51" t="s">
        <v>2298</v>
      </c>
      <c r="Y1038" s="52" t="s">
        <v>848</v>
      </c>
      <c r="Z1038" s="52" t="s">
        <v>872</v>
      </c>
      <c r="AA1038" s="52" t="s">
        <v>846</v>
      </c>
      <c r="AB1038" s="52" t="s">
        <v>507</v>
      </c>
      <c r="AC1038" s="52" t="s">
        <v>508</v>
      </c>
      <c r="AD1038" s="51"/>
      <c r="AE1038" s="51"/>
      <c r="AF1038" s="51"/>
      <c r="AG1038" s="51"/>
      <c r="AH1038" s="51"/>
      <c r="AI1038" s="51"/>
      <c r="AJ1038" s="51"/>
      <c r="AK1038" s="51"/>
      <c r="AL1038" s="51"/>
      <c r="AM1038" s="51"/>
      <c r="AN1038" s="51"/>
      <c r="AO1038" s="51"/>
      <c r="AP1038" s="51"/>
      <c r="AQ1038" s="51"/>
      <c r="AR1038" s="53"/>
    </row>
    <row r="1039" spans="1:44" s="54" customFormat="1" ht="12.75">
      <c r="A1039" s="29" t="s">
        <v>850</v>
      </c>
      <c r="B1039" s="42" t="s">
        <v>851</v>
      </c>
      <c r="C1039" s="40">
        <v>0</v>
      </c>
      <c r="D1039" s="40">
        <v>2872</v>
      </c>
      <c r="E1039" s="40">
        <v>2872</v>
      </c>
      <c r="F1039" s="40">
        <v>0</v>
      </c>
      <c r="G1039" s="40">
        <v>0</v>
      </c>
      <c r="H1039" s="40">
        <v>0</v>
      </c>
      <c r="I1039" s="51"/>
      <c r="J1039" s="51"/>
      <c r="K1039" s="51"/>
      <c r="L1039" s="51"/>
      <c r="M1039" s="51"/>
      <c r="N1039" s="51"/>
      <c r="O1039" s="51"/>
      <c r="P1039" s="51"/>
      <c r="Q1039" s="51"/>
      <c r="R1039" s="51"/>
      <c r="S1039" s="51"/>
      <c r="T1039" s="51"/>
      <c r="U1039" s="51"/>
      <c r="V1039" s="51"/>
      <c r="W1039" s="51"/>
      <c r="X1039" s="51"/>
      <c r="Y1039" s="52" t="s">
        <v>850</v>
      </c>
      <c r="Z1039" s="52" t="s">
        <v>872</v>
      </c>
      <c r="AA1039" s="52" t="s">
        <v>846</v>
      </c>
      <c r="AB1039" s="52" t="s">
        <v>507</v>
      </c>
      <c r="AC1039" s="52" t="s">
        <v>508</v>
      </c>
      <c r="AD1039" s="51"/>
      <c r="AE1039" s="51"/>
      <c r="AF1039" s="51"/>
      <c r="AG1039" s="51"/>
      <c r="AH1039" s="51"/>
      <c r="AI1039" s="51"/>
      <c r="AJ1039" s="51"/>
      <c r="AK1039" s="51"/>
      <c r="AL1039" s="51"/>
      <c r="AM1039" s="51"/>
      <c r="AN1039" s="51"/>
      <c r="AO1039" s="51"/>
      <c r="AP1039" s="51"/>
      <c r="AQ1039" s="51"/>
      <c r="AR1039" s="53"/>
    </row>
    <row r="1040" spans="1:44" s="54" customFormat="1" ht="12.75">
      <c r="A1040" s="75" t="s">
        <v>1602</v>
      </c>
      <c r="B1040" s="77" t="s">
        <v>90</v>
      </c>
      <c r="C1040" s="49">
        <v>0</v>
      </c>
      <c r="D1040" s="49">
        <v>2872</v>
      </c>
      <c r="E1040" s="49">
        <v>2872</v>
      </c>
      <c r="F1040" s="49">
        <v>0</v>
      </c>
      <c r="G1040" s="49">
        <v>0</v>
      </c>
      <c r="H1040" s="49">
        <v>0</v>
      </c>
      <c r="I1040" s="51"/>
      <c r="J1040" s="51"/>
      <c r="K1040" s="51"/>
      <c r="L1040" s="51"/>
      <c r="M1040" s="51"/>
      <c r="N1040" s="51"/>
      <c r="O1040" s="51"/>
      <c r="P1040" s="51"/>
      <c r="Q1040" s="51"/>
      <c r="R1040" s="51"/>
      <c r="S1040" s="51"/>
      <c r="T1040" s="51"/>
      <c r="U1040" s="51"/>
      <c r="V1040" s="51"/>
      <c r="W1040" s="51"/>
      <c r="X1040" s="51"/>
      <c r="Y1040" s="52" t="s">
        <v>850</v>
      </c>
      <c r="Z1040" s="52" t="s">
        <v>872</v>
      </c>
      <c r="AA1040" s="52" t="s">
        <v>846</v>
      </c>
      <c r="AB1040" s="52" t="s">
        <v>507</v>
      </c>
      <c r="AC1040" s="52" t="s">
        <v>508</v>
      </c>
      <c r="AD1040" s="51"/>
      <c r="AE1040" s="51"/>
      <c r="AF1040" s="51"/>
      <c r="AG1040" s="51"/>
      <c r="AH1040" s="51"/>
      <c r="AI1040" s="51"/>
      <c r="AJ1040" s="51"/>
      <c r="AK1040" s="51"/>
      <c r="AL1040" s="51"/>
      <c r="AM1040" s="51"/>
      <c r="AN1040" s="51"/>
      <c r="AO1040" s="51"/>
      <c r="AP1040" s="51"/>
      <c r="AQ1040" s="51"/>
      <c r="AR1040" s="53"/>
    </row>
    <row r="1041" spans="1:44" s="54" customFormat="1" ht="12.75">
      <c r="A1041" s="75" t="s">
        <v>91</v>
      </c>
      <c r="B1041" s="77" t="s">
        <v>92</v>
      </c>
      <c r="C1041" s="49">
        <v>0</v>
      </c>
      <c r="D1041" s="49">
        <v>2872</v>
      </c>
      <c r="E1041" s="49">
        <v>2872</v>
      </c>
      <c r="F1041" s="49">
        <v>0</v>
      </c>
      <c r="G1041" s="49">
        <v>0</v>
      </c>
      <c r="H1041" s="49">
        <v>0</v>
      </c>
      <c r="I1041" s="51"/>
      <c r="J1041" s="51"/>
      <c r="K1041" s="51"/>
      <c r="L1041" s="51"/>
      <c r="M1041" s="51"/>
      <c r="N1041" s="51"/>
      <c r="O1041" s="51"/>
      <c r="P1041" s="51"/>
      <c r="Q1041" s="51"/>
      <c r="R1041" s="51"/>
      <c r="S1041" s="51"/>
      <c r="T1041" s="51"/>
      <c r="U1041" s="51"/>
      <c r="V1041" s="51"/>
      <c r="W1041" s="51"/>
      <c r="X1041" s="51"/>
      <c r="Y1041" s="52" t="s">
        <v>850</v>
      </c>
      <c r="Z1041" s="52" t="s">
        <v>872</v>
      </c>
      <c r="AA1041" s="52" t="s">
        <v>846</v>
      </c>
      <c r="AB1041" s="52" t="s">
        <v>507</v>
      </c>
      <c r="AC1041" s="52" t="s">
        <v>508</v>
      </c>
      <c r="AD1041" s="51"/>
      <c r="AE1041" s="51"/>
      <c r="AF1041" s="51"/>
      <c r="AG1041" s="51"/>
      <c r="AH1041" s="51"/>
      <c r="AI1041" s="51"/>
      <c r="AJ1041" s="51"/>
      <c r="AK1041" s="51"/>
      <c r="AL1041" s="51"/>
      <c r="AM1041" s="51"/>
      <c r="AN1041" s="51"/>
      <c r="AO1041" s="51"/>
      <c r="AP1041" s="51"/>
      <c r="AQ1041" s="51"/>
      <c r="AR1041" s="53"/>
    </row>
    <row r="1042" spans="1:44" s="54" customFormat="1" ht="12.75">
      <c r="A1042" s="75" t="s">
        <v>93</v>
      </c>
      <c r="B1042" s="77" t="s">
        <v>92</v>
      </c>
      <c r="C1042" s="49">
        <v>0</v>
      </c>
      <c r="D1042" s="49">
        <v>2872</v>
      </c>
      <c r="E1042" s="49">
        <v>2872</v>
      </c>
      <c r="F1042" s="49">
        <v>0</v>
      </c>
      <c r="G1042" s="49">
        <v>0</v>
      </c>
      <c r="H1042" s="49">
        <v>0</v>
      </c>
      <c r="I1042" s="51"/>
      <c r="J1042" s="51"/>
      <c r="K1042" s="51"/>
      <c r="L1042" s="51"/>
      <c r="M1042" s="51"/>
      <c r="N1042" s="51"/>
      <c r="O1042" s="51"/>
      <c r="P1042" s="51"/>
      <c r="Q1042" s="51"/>
      <c r="R1042" s="51"/>
      <c r="S1042" s="51"/>
      <c r="T1042" s="51"/>
      <c r="U1042" s="51"/>
      <c r="V1042" s="51"/>
      <c r="W1042" s="51"/>
      <c r="X1042" s="51"/>
      <c r="Y1042" s="52" t="s">
        <v>850</v>
      </c>
      <c r="Z1042" s="52" t="s">
        <v>872</v>
      </c>
      <c r="AA1042" s="52" t="s">
        <v>846</v>
      </c>
      <c r="AB1042" s="52" t="s">
        <v>507</v>
      </c>
      <c r="AC1042" s="52" t="s">
        <v>508</v>
      </c>
      <c r="AD1042" s="51"/>
      <c r="AE1042" s="51"/>
      <c r="AF1042" s="51"/>
      <c r="AG1042" s="51"/>
      <c r="AH1042" s="51"/>
      <c r="AI1042" s="51"/>
      <c r="AJ1042" s="51"/>
      <c r="AK1042" s="51"/>
      <c r="AL1042" s="51"/>
      <c r="AM1042" s="51"/>
      <c r="AN1042" s="51"/>
      <c r="AO1042" s="51"/>
      <c r="AP1042" s="51"/>
      <c r="AQ1042" s="51"/>
      <c r="AR1042" s="53"/>
    </row>
    <row r="1043" spans="1:44" s="54" customFormat="1" ht="12.75">
      <c r="A1043" s="75" t="s">
        <v>362</v>
      </c>
      <c r="B1043" s="77" t="s">
        <v>363</v>
      </c>
      <c r="C1043" s="49">
        <v>0</v>
      </c>
      <c r="D1043" s="49">
        <v>2872</v>
      </c>
      <c r="E1043" s="49">
        <v>2872</v>
      </c>
      <c r="F1043" s="49">
        <v>0</v>
      </c>
      <c r="G1043" s="49">
        <v>0</v>
      </c>
      <c r="H1043" s="49">
        <v>0</v>
      </c>
      <c r="I1043" s="51"/>
      <c r="J1043" s="51"/>
      <c r="K1043" s="51"/>
      <c r="L1043" s="51"/>
      <c r="M1043" s="51"/>
      <c r="N1043" s="51"/>
      <c r="O1043" s="51"/>
      <c r="P1043" s="51"/>
      <c r="Q1043" s="51"/>
      <c r="R1043" s="51"/>
      <c r="S1043" s="51"/>
      <c r="T1043" s="51"/>
      <c r="U1043" s="51"/>
      <c r="V1043" s="51"/>
      <c r="W1043" s="51"/>
      <c r="X1043" s="51"/>
      <c r="Y1043" s="52" t="s">
        <v>850</v>
      </c>
      <c r="Z1043" s="52" t="s">
        <v>872</v>
      </c>
      <c r="AA1043" s="52" t="s">
        <v>846</v>
      </c>
      <c r="AB1043" s="52" t="s">
        <v>507</v>
      </c>
      <c r="AC1043" s="52" t="s">
        <v>508</v>
      </c>
      <c r="AD1043" s="51"/>
      <c r="AE1043" s="51"/>
      <c r="AF1043" s="51"/>
      <c r="AG1043" s="51"/>
      <c r="AH1043" s="51"/>
      <c r="AI1043" s="51"/>
      <c r="AJ1043" s="51"/>
      <c r="AK1043" s="51"/>
      <c r="AL1043" s="51"/>
      <c r="AM1043" s="51"/>
      <c r="AN1043" s="51"/>
      <c r="AO1043" s="51"/>
      <c r="AP1043" s="51"/>
      <c r="AQ1043" s="51"/>
      <c r="AR1043" s="53"/>
    </row>
    <row r="1044" spans="1:44" s="54" customFormat="1" ht="12.75">
      <c r="A1044" s="75" t="s">
        <v>4</v>
      </c>
      <c r="B1044" s="77" t="s">
        <v>5</v>
      </c>
      <c r="C1044" s="49">
        <v>0</v>
      </c>
      <c r="D1044" s="49">
        <v>0</v>
      </c>
      <c r="E1044" s="49">
        <v>2872</v>
      </c>
      <c r="F1044" s="49">
        <v>0</v>
      </c>
      <c r="G1044" s="49">
        <v>0</v>
      </c>
      <c r="H1044" s="49">
        <v>0</v>
      </c>
      <c r="I1044" s="51"/>
      <c r="J1044" s="51"/>
      <c r="K1044" s="51"/>
      <c r="L1044" s="51"/>
      <c r="M1044" s="51"/>
      <c r="N1044" s="51"/>
      <c r="O1044" s="51"/>
      <c r="P1044" s="51"/>
      <c r="Q1044" s="51"/>
      <c r="R1044" s="51"/>
      <c r="S1044" s="51"/>
      <c r="T1044" s="51"/>
      <c r="U1044" s="51"/>
      <c r="V1044" s="51"/>
      <c r="W1044" s="51"/>
      <c r="X1044" s="51"/>
      <c r="Y1044" s="52" t="s">
        <v>850</v>
      </c>
      <c r="Z1044" s="52" t="s">
        <v>872</v>
      </c>
      <c r="AA1044" s="52" t="s">
        <v>846</v>
      </c>
      <c r="AB1044" s="52" t="s">
        <v>507</v>
      </c>
      <c r="AC1044" s="52" t="s">
        <v>508</v>
      </c>
      <c r="AD1044" s="51"/>
      <c r="AE1044" s="51"/>
      <c r="AF1044" s="51"/>
      <c r="AG1044" s="51"/>
      <c r="AH1044" s="51"/>
      <c r="AI1044" s="51"/>
      <c r="AJ1044" s="51"/>
      <c r="AK1044" s="51"/>
      <c r="AL1044" s="51"/>
      <c r="AM1044" s="51"/>
      <c r="AN1044" s="51"/>
      <c r="AO1044" s="51"/>
      <c r="AP1044" s="51"/>
      <c r="AQ1044" s="51"/>
      <c r="AR1044" s="53"/>
    </row>
    <row r="1045" spans="1:44" s="54" customFormat="1" ht="12.75">
      <c r="A1045" s="29" t="s">
        <v>852</v>
      </c>
      <c r="B1045" s="39" t="s">
        <v>853</v>
      </c>
      <c r="C1045" s="40">
        <v>0</v>
      </c>
      <c r="D1045" s="40">
        <v>717</v>
      </c>
      <c r="E1045" s="40">
        <v>717</v>
      </c>
      <c r="F1045" s="40">
        <v>4364</v>
      </c>
      <c r="G1045" s="40">
        <v>5655</v>
      </c>
      <c r="H1045" s="40">
        <v>6102</v>
      </c>
      <c r="I1045" s="51"/>
      <c r="J1045" s="51"/>
      <c r="K1045" s="51"/>
      <c r="L1045" s="51"/>
      <c r="M1045" s="51"/>
      <c r="N1045" s="51"/>
      <c r="O1045" s="51"/>
      <c r="P1045" s="51"/>
      <c r="Q1045" s="51"/>
      <c r="R1045" s="51"/>
      <c r="S1045" s="51"/>
      <c r="T1045" s="51"/>
      <c r="U1045" s="51"/>
      <c r="V1045" s="51"/>
      <c r="W1045" s="51"/>
      <c r="X1045" s="51"/>
      <c r="Y1045" s="52" t="s">
        <v>852</v>
      </c>
      <c r="Z1045" s="52" t="s">
        <v>872</v>
      </c>
      <c r="AA1045" s="52" t="s">
        <v>512</v>
      </c>
      <c r="AB1045" s="52" t="s">
        <v>507</v>
      </c>
      <c r="AC1045" s="52" t="s">
        <v>508</v>
      </c>
      <c r="AD1045" s="51">
        <f>AD1068+AD1069+AD1070+AD1071+AD1083+AD1084+AD1085+AD1100+AD1101</f>
        <v>0</v>
      </c>
      <c r="AE1045" s="51"/>
      <c r="AF1045" s="51"/>
      <c r="AG1045" s="51"/>
      <c r="AH1045" s="51"/>
      <c r="AI1045" s="51"/>
      <c r="AJ1045" s="51"/>
      <c r="AK1045" s="51"/>
      <c r="AL1045" s="51"/>
      <c r="AM1045" s="51"/>
      <c r="AN1045" s="51"/>
      <c r="AO1045" s="51"/>
      <c r="AP1045" s="51"/>
      <c r="AQ1045" s="51"/>
      <c r="AR1045" s="53"/>
    </row>
    <row r="1046" spans="1:44" s="54" customFormat="1" ht="12.75">
      <c r="A1046" s="75" t="s">
        <v>735</v>
      </c>
      <c r="B1046" s="76" t="s">
        <v>1261</v>
      </c>
      <c r="C1046" s="49">
        <v>0</v>
      </c>
      <c r="D1046" s="49">
        <v>235</v>
      </c>
      <c r="E1046" s="49">
        <v>235</v>
      </c>
      <c r="F1046" s="49">
        <v>4364</v>
      </c>
      <c r="G1046" s="49">
        <v>100</v>
      </c>
      <c r="H1046" s="49">
        <v>4364</v>
      </c>
      <c r="I1046" s="51"/>
      <c r="J1046" s="51"/>
      <c r="K1046" s="51"/>
      <c r="L1046" s="51"/>
      <c r="M1046" s="51"/>
      <c r="N1046" s="51"/>
      <c r="O1046" s="51"/>
      <c r="P1046" s="51"/>
      <c r="Q1046" s="51"/>
      <c r="R1046" s="51"/>
      <c r="S1046" s="51"/>
      <c r="T1046" s="51"/>
      <c r="U1046" s="51"/>
      <c r="V1046" s="51"/>
      <c r="W1046" s="51"/>
      <c r="X1046" s="51"/>
      <c r="Y1046" s="52" t="s">
        <v>852</v>
      </c>
      <c r="Z1046" s="52" t="s">
        <v>872</v>
      </c>
      <c r="AA1046" s="52" t="s">
        <v>512</v>
      </c>
      <c r="AB1046" s="52" t="s">
        <v>507</v>
      </c>
      <c r="AC1046" s="52" t="s">
        <v>508</v>
      </c>
      <c r="AD1046" s="51">
        <f aca="true" t="shared" si="9" ref="AD1046:AD1067">AD1069+AD1070+AD1071+AD1072+AD1084+AD1085+AD1086+AD1101+AD1102</f>
        <v>0</v>
      </c>
      <c r="AE1046" s="51"/>
      <c r="AF1046" s="51"/>
      <c r="AG1046" s="51"/>
      <c r="AH1046" s="51"/>
      <c r="AI1046" s="51"/>
      <c r="AJ1046" s="51"/>
      <c r="AK1046" s="51"/>
      <c r="AL1046" s="51"/>
      <c r="AM1046" s="51"/>
      <c r="AN1046" s="51"/>
      <c r="AO1046" s="51"/>
      <c r="AP1046" s="51"/>
      <c r="AQ1046" s="51"/>
      <c r="AR1046" s="53"/>
    </row>
    <row r="1047" spans="1:44" s="54" customFormat="1" ht="12.75">
      <c r="A1047" s="75" t="s">
        <v>738</v>
      </c>
      <c r="B1047" s="76" t="s">
        <v>1262</v>
      </c>
      <c r="C1047" s="49">
        <v>0</v>
      </c>
      <c r="D1047" s="49">
        <v>0</v>
      </c>
      <c r="E1047" s="49">
        <v>135</v>
      </c>
      <c r="F1047" s="49">
        <v>4364</v>
      </c>
      <c r="G1047" s="49">
        <v>0</v>
      </c>
      <c r="H1047" s="49">
        <v>4364</v>
      </c>
      <c r="I1047" s="51"/>
      <c r="J1047" s="51"/>
      <c r="K1047" s="51"/>
      <c r="L1047" s="51"/>
      <c r="M1047" s="51"/>
      <c r="N1047" s="51"/>
      <c r="O1047" s="51"/>
      <c r="P1047" s="51"/>
      <c r="Q1047" s="51"/>
      <c r="R1047" s="51"/>
      <c r="S1047" s="51"/>
      <c r="T1047" s="51"/>
      <c r="U1047" s="51"/>
      <c r="V1047" s="51"/>
      <c r="W1047" s="51"/>
      <c r="X1047" s="51"/>
      <c r="Y1047" s="52" t="s">
        <v>852</v>
      </c>
      <c r="Z1047" s="52" t="s">
        <v>872</v>
      </c>
      <c r="AA1047" s="52" t="s">
        <v>512</v>
      </c>
      <c r="AB1047" s="52" t="s">
        <v>507</v>
      </c>
      <c r="AC1047" s="52" t="s">
        <v>508</v>
      </c>
      <c r="AD1047" s="51">
        <f t="shared" si="9"/>
        <v>0</v>
      </c>
      <c r="AE1047" s="51"/>
      <c r="AF1047" s="51"/>
      <c r="AG1047" s="51"/>
      <c r="AH1047" s="51"/>
      <c r="AI1047" s="51"/>
      <c r="AJ1047" s="51"/>
      <c r="AK1047" s="51"/>
      <c r="AL1047" s="51"/>
      <c r="AM1047" s="51"/>
      <c r="AN1047" s="51"/>
      <c r="AO1047" s="51"/>
      <c r="AP1047" s="51"/>
      <c r="AQ1047" s="51"/>
      <c r="AR1047" s="53"/>
    </row>
    <row r="1048" spans="1:44" s="54" customFormat="1" ht="12.75">
      <c r="A1048" s="75" t="s">
        <v>1280</v>
      </c>
      <c r="B1048" s="76" t="s">
        <v>1281</v>
      </c>
      <c r="C1048" s="49">
        <v>0</v>
      </c>
      <c r="D1048" s="49">
        <v>0</v>
      </c>
      <c r="E1048" s="49">
        <v>135</v>
      </c>
      <c r="F1048" s="49">
        <v>4364</v>
      </c>
      <c r="G1048" s="49">
        <v>0</v>
      </c>
      <c r="H1048" s="49">
        <v>4364</v>
      </c>
      <c r="I1048" s="51"/>
      <c r="J1048" s="51"/>
      <c r="K1048" s="51"/>
      <c r="L1048" s="51"/>
      <c r="M1048" s="51"/>
      <c r="N1048" s="51"/>
      <c r="O1048" s="51"/>
      <c r="P1048" s="51"/>
      <c r="Q1048" s="51"/>
      <c r="R1048" s="51"/>
      <c r="S1048" s="51"/>
      <c r="T1048" s="51"/>
      <c r="U1048" s="51"/>
      <c r="V1048" s="51"/>
      <c r="W1048" s="51"/>
      <c r="X1048" s="51"/>
      <c r="Y1048" s="52" t="s">
        <v>852</v>
      </c>
      <c r="Z1048" s="52" t="s">
        <v>872</v>
      </c>
      <c r="AA1048" s="52" t="s">
        <v>512</v>
      </c>
      <c r="AB1048" s="52" t="s">
        <v>507</v>
      </c>
      <c r="AC1048" s="52" t="s">
        <v>508</v>
      </c>
      <c r="AD1048" s="51">
        <f t="shared" si="9"/>
        <v>0</v>
      </c>
      <c r="AE1048" s="51"/>
      <c r="AF1048" s="51"/>
      <c r="AG1048" s="51"/>
      <c r="AH1048" s="51"/>
      <c r="AI1048" s="51"/>
      <c r="AJ1048" s="51"/>
      <c r="AK1048" s="51"/>
      <c r="AL1048" s="51"/>
      <c r="AM1048" s="51"/>
      <c r="AN1048" s="51"/>
      <c r="AO1048" s="51"/>
      <c r="AP1048" s="51"/>
      <c r="AQ1048" s="51"/>
      <c r="AR1048" s="53"/>
    </row>
    <row r="1049" spans="1:44" s="54" customFormat="1" ht="12.75">
      <c r="A1049" s="75" t="s">
        <v>1206</v>
      </c>
      <c r="B1049" s="76" t="s">
        <v>1207</v>
      </c>
      <c r="C1049" s="49">
        <v>0</v>
      </c>
      <c r="D1049" s="49">
        <v>0</v>
      </c>
      <c r="E1049" s="49">
        <v>0</v>
      </c>
      <c r="F1049" s="49">
        <v>4164</v>
      </c>
      <c r="G1049" s="49">
        <v>0</v>
      </c>
      <c r="H1049" s="49">
        <v>4164</v>
      </c>
      <c r="I1049" s="51"/>
      <c r="J1049" s="51"/>
      <c r="K1049" s="51"/>
      <c r="L1049" s="51"/>
      <c r="M1049" s="51"/>
      <c r="N1049" s="51"/>
      <c r="O1049" s="51"/>
      <c r="P1049" s="51"/>
      <c r="Q1049" s="51"/>
      <c r="R1049" s="51"/>
      <c r="S1049" s="51"/>
      <c r="T1049" s="51"/>
      <c r="U1049" s="51"/>
      <c r="V1049" s="51"/>
      <c r="W1049" s="51"/>
      <c r="X1049" s="51"/>
      <c r="Y1049" s="52" t="s">
        <v>852</v>
      </c>
      <c r="Z1049" s="52" t="s">
        <v>872</v>
      </c>
      <c r="AA1049" s="52" t="s">
        <v>512</v>
      </c>
      <c r="AB1049" s="52" t="s">
        <v>507</v>
      </c>
      <c r="AC1049" s="52" t="s">
        <v>508</v>
      </c>
      <c r="AD1049" s="51">
        <f t="shared" si="9"/>
        <v>0</v>
      </c>
      <c r="AE1049" s="51"/>
      <c r="AF1049" s="51"/>
      <c r="AG1049" s="51"/>
      <c r="AH1049" s="51"/>
      <c r="AI1049" s="51"/>
      <c r="AJ1049" s="51"/>
      <c r="AK1049" s="51"/>
      <c r="AL1049" s="51"/>
      <c r="AM1049" s="51"/>
      <c r="AN1049" s="51"/>
      <c r="AO1049" s="51"/>
      <c r="AP1049" s="51"/>
      <c r="AQ1049" s="51"/>
      <c r="AR1049" s="53"/>
    </row>
    <row r="1050" spans="1:44" s="54" customFormat="1" ht="25.5">
      <c r="A1050" s="75" t="s">
        <v>1212</v>
      </c>
      <c r="B1050" s="76" t="s">
        <v>1213</v>
      </c>
      <c r="C1050" s="49">
        <v>0</v>
      </c>
      <c r="D1050" s="49">
        <v>0</v>
      </c>
      <c r="E1050" s="49">
        <v>0</v>
      </c>
      <c r="F1050" s="49">
        <v>4164</v>
      </c>
      <c r="G1050" s="49">
        <v>0</v>
      </c>
      <c r="H1050" s="49">
        <v>4164</v>
      </c>
      <c r="I1050" s="51"/>
      <c r="J1050" s="51"/>
      <c r="K1050" s="51"/>
      <c r="L1050" s="51"/>
      <c r="M1050" s="51"/>
      <c r="N1050" s="51"/>
      <c r="O1050" s="51"/>
      <c r="P1050" s="51"/>
      <c r="Q1050" s="51"/>
      <c r="R1050" s="51"/>
      <c r="S1050" s="51"/>
      <c r="T1050" s="51"/>
      <c r="U1050" s="51"/>
      <c r="V1050" s="51"/>
      <c r="W1050" s="51"/>
      <c r="X1050" s="51"/>
      <c r="Y1050" s="52" t="s">
        <v>852</v>
      </c>
      <c r="Z1050" s="52" t="s">
        <v>872</v>
      </c>
      <c r="AA1050" s="52" t="s">
        <v>512</v>
      </c>
      <c r="AB1050" s="52" t="s">
        <v>507</v>
      </c>
      <c r="AC1050" s="52" t="s">
        <v>508</v>
      </c>
      <c r="AD1050" s="51">
        <f t="shared" si="9"/>
        <v>0</v>
      </c>
      <c r="AE1050" s="51"/>
      <c r="AF1050" s="51"/>
      <c r="AG1050" s="51"/>
      <c r="AH1050" s="51"/>
      <c r="AI1050" s="51"/>
      <c r="AJ1050" s="51"/>
      <c r="AK1050" s="51"/>
      <c r="AL1050" s="51"/>
      <c r="AM1050" s="51"/>
      <c r="AN1050" s="51"/>
      <c r="AO1050" s="51"/>
      <c r="AP1050" s="51"/>
      <c r="AQ1050" s="51"/>
      <c r="AR1050" s="53"/>
    </row>
    <row r="1051" spans="1:44" s="54" customFormat="1" ht="12.75">
      <c r="A1051" s="75" t="s">
        <v>1214</v>
      </c>
      <c r="B1051" s="76" t="s">
        <v>2089</v>
      </c>
      <c r="C1051" s="49">
        <v>0</v>
      </c>
      <c r="D1051" s="49">
        <v>0</v>
      </c>
      <c r="E1051" s="49">
        <v>0</v>
      </c>
      <c r="F1051" s="49">
        <v>4164</v>
      </c>
      <c r="G1051" s="49">
        <v>0</v>
      </c>
      <c r="H1051" s="49">
        <v>4164</v>
      </c>
      <c r="I1051" s="51"/>
      <c r="J1051" s="51"/>
      <c r="K1051" s="51"/>
      <c r="L1051" s="51"/>
      <c r="M1051" s="51"/>
      <c r="N1051" s="51"/>
      <c r="O1051" s="51"/>
      <c r="P1051" s="51"/>
      <c r="Q1051" s="51"/>
      <c r="R1051" s="51"/>
      <c r="S1051" s="51"/>
      <c r="T1051" s="51"/>
      <c r="U1051" s="51"/>
      <c r="V1051" s="51"/>
      <c r="W1051" s="51"/>
      <c r="X1051" s="51"/>
      <c r="Y1051" s="52" t="s">
        <v>852</v>
      </c>
      <c r="Z1051" s="52" t="s">
        <v>872</v>
      </c>
      <c r="AA1051" s="52" t="s">
        <v>512</v>
      </c>
      <c r="AB1051" s="52" t="s">
        <v>507</v>
      </c>
      <c r="AC1051" s="52" t="s">
        <v>508</v>
      </c>
      <c r="AD1051" s="51">
        <f t="shared" si="9"/>
        <v>0</v>
      </c>
      <c r="AE1051" s="51"/>
      <c r="AF1051" s="51"/>
      <c r="AG1051" s="51"/>
      <c r="AH1051" s="51"/>
      <c r="AI1051" s="51"/>
      <c r="AJ1051" s="51"/>
      <c r="AK1051" s="51"/>
      <c r="AL1051" s="51"/>
      <c r="AM1051" s="51"/>
      <c r="AN1051" s="51"/>
      <c r="AO1051" s="51"/>
      <c r="AP1051" s="51"/>
      <c r="AQ1051" s="51"/>
      <c r="AR1051" s="53"/>
    </row>
    <row r="1052" spans="1:44" s="54" customFormat="1" ht="25.5">
      <c r="A1052" s="75" t="s">
        <v>2031</v>
      </c>
      <c r="B1052" s="76" t="s">
        <v>2032</v>
      </c>
      <c r="C1052" s="49">
        <v>0</v>
      </c>
      <c r="D1052" s="49">
        <v>0</v>
      </c>
      <c r="E1052" s="49">
        <v>0</v>
      </c>
      <c r="F1052" s="49">
        <v>200</v>
      </c>
      <c r="G1052" s="49">
        <v>0</v>
      </c>
      <c r="H1052" s="49">
        <v>200</v>
      </c>
      <c r="I1052" s="51"/>
      <c r="J1052" s="51"/>
      <c r="K1052" s="51"/>
      <c r="L1052" s="51"/>
      <c r="M1052" s="51"/>
      <c r="N1052" s="51"/>
      <c r="O1052" s="51"/>
      <c r="P1052" s="51"/>
      <c r="Q1052" s="51"/>
      <c r="R1052" s="51"/>
      <c r="S1052" s="51"/>
      <c r="T1052" s="51"/>
      <c r="U1052" s="51"/>
      <c r="V1052" s="51"/>
      <c r="W1052" s="51"/>
      <c r="X1052" s="51"/>
      <c r="Y1052" s="52" t="s">
        <v>852</v>
      </c>
      <c r="Z1052" s="52" t="s">
        <v>872</v>
      </c>
      <c r="AA1052" s="52" t="s">
        <v>512</v>
      </c>
      <c r="AB1052" s="52" t="s">
        <v>507</v>
      </c>
      <c r="AC1052" s="52" t="s">
        <v>508</v>
      </c>
      <c r="AD1052" s="51">
        <f t="shared" si="9"/>
        <v>0</v>
      </c>
      <c r="AE1052" s="51"/>
      <c r="AF1052" s="51"/>
      <c r="AG1052" s="51"/>
      <c r="AH1052" s="51"/>
      <c r="AI1052" s="51"/>
      <c r="AJ1052" s="51"/>
      <c r="AK1052" s="51"/>
      <c r="AL1052" s="51"/>
      <c r="AM1052" s="51"/>
      <c r="AN1052" s="51"/>
      <c r="AO1052" s="51"/>
      <c r="AP1052" s="51"/>
      <c r="AQ1052" s="51"/>
      <c r="AR1052" s="53"/>
    </row>
    <row r="1053" spans="1:44" s="54" customFormat="1" ht="12.75">
      <c r="A1053" s="75" t="s">
        <v>2049</v>
      </c>
      <c r="B1053" s="76" t="s">
        <v>2050</v>
      </c>
      <c r="C1053" s="49">
        <v>0</v>
      </c>
      <c r="D1053" s="49">
        <v>0</v>
      </c>
      <c r="E1053" s="49">
        <v>0</v>
      </c>
      <c r="F1053" s="49">
        <v>200</v>
      </c>
      <c r="G1053" s="49">
        <v>0</v>
      </c>
      <c r="H1053" s="49">
        <v>200</v>
      </c>
      <c r="I1053" s="51"/>
      <c r="J1053" s="51"/>
      <c r="K1053" s="51"/>
      <c r="L1053" s="51"/>
      <c r="M1053" s="51"/>
      <c r="N1053" s="51"/>
      <c r="O1053" s="51"/>
      <c r="P1053" s="51"/>
      <c r="Q1053" s="51"/>
      <c r="R1053" s="51"/>
      <c r="S1053" s="51"/>
      <c r="T1053" s="51"/>
      <c r="U1053" s="51"/>
      <c r="V1053" s="51"/>
      <c r="W1053" s="51"/>
      <c r="X1053" s="51"/>
      <c r="Y1053" s="52" t="s">
        <v>852</v>
      </c>
      <c r="Z1053" s="52" t="s">
        <v>872</v>
      </c>
      <c r="AA1053" s="52" t="s">
        <v>512</v>
      </c>
      <c r="AB1053" s="52" t="s">
        <v>507</v>
      </c>
      <c r="AC1053" s="52" t="s">
        <v>508</v>
      </c>
      <c r="AD1053" s="51">
        <f t="shared" si="9"/>
        <v>0</v>
      </c>
      <c r="AE1053" s="51"/>
      <c r="AF1053" s="51"/>
      <c r="AG1053" s="51"/>
      <c r="AH1053" s="51"/>
      <c r="AI1053" s="51"/>
      <c r="AJ1053" s="51"/>
      <c r="AK1053" s="51"/>
      <c r="AL1053" s="51"/>
      <c r="AM1053" s="51"/>
      <c r="AN1053" s="51"/>
      <c r="AO1053" s="51"/>
      <c r="AP1053" s="51"/>
      <c r="AQ1053" s="51"/>
      <c r="AR1053" s="53"/>
    </row>
    <row r="1054" spans="1:44" s="54" customFormat="1" ht="63.75">
      <c r="A1054" s="75" t="s">
        <v>2053</v>
      </c>
      <c r="B1054" s="76" t="s">
        <v>2090</v>
      </c>
      <c r="C1054" s="49">
        <v>0</v>
      </c>
      <c r="D1054" s="49">
        <v>0</v>
      </c>
      <c r="E1054" s="49">
        <v>0</v>
      </c>
      <c r="F1054" s="49">
        <v>200</v>
      </c>
      <c r="G1054" s="49">
        <v>0</v>
      </c>
      <c r="H1054" s="49">
        <v>200</v>
      </c>
      <c r="I1054" s="51"/>
      <c r="J1054" s="51"/>
      <c r="K1054" s="51"/>
      <c r="L1054" s="51"/>
      <c r="M1054" s="51"/>
      <c r="N1054" s="51"/>
      <c r="O1054" s="51"/>
      <c r="P1054" s="51"/>
      <c r="Q1054" s="51"/>
      <c r="R1054" s="51"/>
      <c r="S1054" s="51"/>
      <c r="T1054" s="51"/>
      <c r="U1054" s="51"/>
      <c r="V1054" s="51"/>
      <c r="W1054" s="51"/>
      <c r="X1054" s="51"/>
      <c r="Y1054" s="52" t="s">
        <v>852</v>
      </c>
      <c r="Z1054" s="52" t="s">
        <v>872</v>
      </c>
      <c r="AA1054" s="52" t="s">
        <v>512</v>
      </c>
      <c r="AB1054" s="52" t="s">
        <v>507</v>
      </c>
      <c r="AC1054" s="52" t="s">
        <v>508</v>
      </c>
      <c r="AD1054" s="51">
        <f t="shared" si="9"/>
        <v>0</v>
      </c>
      <c r="AE1054" s="51"/>
      <c r="AF1054" s="51"/>
      <c r="AG1054" s="51"/>
      <c r="AH1054" s="51"/>
      <c r="AI1054" s="51"/>
      <c r="AJ1054" s="51"/>
      <c r="AK1054" s="51"/>
      <c r="AL1054" s="51"/>
      <c r="AM1054" s="51"/>
      <c r="AN1054" s="51"/>
      <c r="AO1054" s="51"/>
      <c r="AP1054" s="51"/>
      <c r="AQ1054" s="51"/>
      <c r="AR1054" s="53"/>
    </row>
    <row r="1055" spans="1:44" s="54" customFormat="1" ht="12.75">
      <c r="A1055" s="75" t="s">
        <v>2058</v>
      </c>
      <c r="B1055" s="76" t="s">
        <v>2059</v>
      </c>
      <c r="C1055" s="49">
        <v>0</v>
      </c>
      <c r="D1055" s="49">
        <v>0</v>
      </c>
      <c r="E1055" s="49">
        <v>135</v>
      </c>
      <c r="F1055" s="49">
        <v>0</v>
      </c>
      <c r="G1055" s="49">
        <v>0</v>
      </c>
      <c r="H1055" s="49">
        <v>0</v>
      </c>
      <c r="I1055" s="51"/>
      <c r="J1055" s="51"/>
      <c r="K1055" s="51"/>
      <c r="L1055" s="51"/>
      <c r="M1055" s="51"/>
      <c r="N1055" s="51"/>
      <c r="O1055" s="51"/>
      <c r="P1055" s="51"/>
      <c r="Q1055" s="51"/>
      <c r="R1055" s="51"/>
      <c r="S1055" s="51"/>
      <c r="T1055" s="51"/>
      <c r="U1055" s="51"/>
      <c r="V1055" s="51"/>
      <c r="W1055" s="51"/>
      <c r="X1055" s="51"/>
      <c r="Y1055" s="52" t="s">
        <v>852</v>
      </c>
      <c r="Z1055" s="52" t="s">
        <v>872</v>
      </c>
      <c r="AA1055" s="52" t="s">
        <v>512</v>
      </c>
      <c r="AB1055" s="52" t="s">
        <v>507</v>
      </c>
      <c r="AC1055" s="52" t="s">
        <v>508</v>
      </c>
      <c r="AD1055" s="51">
        <f t="shared" si="9"/>
        <v>0</v>
      </c>
      <c r="AE1055" s="51"/>
      <c r="AF1055" s="51"/>
      <c r="AG1055" s="51"/>
      <c r="AH1055" s="51"/>
      <c r="AI1055" s="51"/>
      <c r="AJ1055" s="51"/>
      <c r="AK1055" s="51"/>
      <c r="AL1055" s="51"/>
      <c r="AM1055" s="51"/>
      <c r="AN1055" s="51"/>
      <c r="AO1055" s="51"/>
      <c r="AP1055" s="51"/>
      <c r="AQ1055" s="51"/>
      <c r="AR1055" s="53"/>
    </row>
    <row r="1056" spans="1:44" s="54" customFormat="1" ht="12.75">
      <c r="A1056" s="75" t="s">
        <v>758</v>
      </c>
      <c r="B1056" s="76" t="s">
        <v>1260</v>
      </c>
      <c r="C1056" s="49">
        <v>0</v>
      </c>
      <c r="D1056" s="49">
        <v>100</v>
      </c>
      <c r="E1056" s="49">
        <v>100</v>
      </c>
      <c r="F1056" s="49">
        <v>0</v>
      </c>
      <c r="G1056" s="49">
        <v>100</v>
      </c>
      <c r="H1056" s="49">
        <v>0</v>
      </c>
      <c r="I1056" s="51"/>
      <c r="J1056" s="51"/>
      <c r="K1056" s="51"/>
      <c r="L1056" s="51"/>
      <c r="M1056" s="51"/>
      <c r="N1056" s="51"/>
      <c r="O1056" s="51"/>
      <c r="P1056" s="51"/>
      <c r="Q1056" s="51"/>
      <c r="R1056" s="51"/>
      <c r="S1056" s="51"/>
      <c r="T1056" s="51"/>
      <c r="U1056" s="51"/>
      <c r="V1056" s="51"/>
      <c r="W1056" s="51"/>
      <c r="X1056" s="51"/>
      <c r="Y1056" s="52" t="s">
        <v>852</v>
      </c>
      <c r="Z1056" s="52" t="s">
        <v>872</v>
      </c>
      <c r="AA1056" s="52" t="s">
        <v>512</v>
      </c>
      <c r="AB1056" s="52" t="s">
        <v>507</v>
      </c>
      <c r="AC1056" s="52" t="s">
        <v>508</v>
      </c>
      <c r="AD1056" s="51">
        <f t="shared" si="9"/>
        <v>0</v>
      </c>
      <c r="AE1056" s="51"/>
      <c r="AF1056" s="51"/>
      <c r="AG1056" s="51"/>
      <c r="AH1056" s="51"/>
      <c r="AI1056" s="51"/>
      <c r="AJ1056" s="51"/>
      <c r="AK1056" s="51"/>
      <c r="AL1056" s="51"/>
      <c r="AM1056" s="51"/>
      <c r="AN1056" s="51"/>
      <c r="AO1056" s="51"/>
      <c r="AP1056" s="51"/>
      <c r="AQ1056" s="51"/>
      <c r="AR1056" s="53"/>
    </row>
    <row r="1057" spans="1:44" s="54" customFormat="1" ht="12.75">
      <c r="A1057" s="75" t="s">
        <v>262</v>
      </c>
      <c r="B1057" s="76" t="s">
        <v>263</v>
      </c>
      <c r="C1057" s="49">
        <v>0</v>
      </c>
      <c r="D1057" s="49">
        <v>100</v>
      </c>
      <c r="E1057" s="49">
        <v>100</v>
      </c>
      <c r="F1057" s="49">
        <v>0</v>
      </c>
      <c r="G1057" s="49">
        <v>100</v>
      </c>
      <c r="H1057" s="49">
        <v>0</v>
      </c>
      <c r="I1057" s="51"/>
      <c r="J1057" s="51"/>
      <c r="K1057" s="51"/>
      <c r="L1057" s="51"/>
      <c r="M1057" s="51"/>
      <c r="N1057" s="51"/>
      <c r="O1057" s="51"/>
      <c r="P1057" s="51"/>
      <c r="Q1057" s="51"/>
      <c r="R1057" s="51"/>
      <c r="S1057" s="51"/>
      <c r="T1057" s="51"/>
      <c r="U1057" s="51"/>
      <c r="V1057" s="51"/>
      <c r="W1057" s="51"/>
      <c r="X1057" s="51"/>
      <c r="Y1057" s="52" t="s">
        <v>852</v>
      </c>
      <c r="Z1057" s="52" t="s">
        <v>872</v>
      </c>
      <c r="AA1057" s="52" t="s">
        <v>512</v>
      </c>
      <c r="AB1057" s="52" t="s">
        <v>507</v>
      </c>
      <c r="AC1057" s="52" t="s">
        <v>508</v>
      </c>
      <c r="AD1057" s="51">
        <f t="shared" si="9"/>
        <v>0</v>
      </c>
      <c r="AE1057" s="51"/>
      <c r="AF1057" s="51"/>
      <c r="AG1057" s="51"/>
      <c r="AH1057" s="51"/>
      <c r="AI1057" s="51"/>
      <c r="AJ1057" s="51"/>
      <c r="AK1057" s="51"/>
      <c r="AL1057" s="51"/>
      <c r="AM1057" s="51"/>
      <c r="AN1057" s="51"/>
      <c r="AO1057" s="51"/>
      <c r="AP1057" s="51"/>
      <c r="AQ1057" s="51"/>
      <c r="AR1057" s="53"/>
    </row>
    <row r="1058" spans="1:44" s="54" customFormat="1" ht="12.75">
      <c r="A1058" s="75" t="s">
        <v>264</v>
      </c>
      <c r="B1058" s="76" t="s">
        <v>265</v>
      </c>
      <c r="C1058" s="49">
        <v>0</v>
      </c>
      <c r="D1058" s="49">
        <v>100</v>
      </c>
      <c r="E1058" s="49">
        <v>100</v>
      </c>
      <c r="F1058" s="49">
        <v>0</v>
      </c>
      <c r="G1058" s="49">
        <v>100</v>
      </c>
      <c r="H1058" s="49">
        <v>0</v>
      </c>
      <c r="I1058" s="51"/>
      <c r="J1058" s="51"/>
      <c r="K1058" s="51"/>
      <c r="L1058" s="51"/>
      <c r="M1058" s="51"/>
      <c r="N1058" s="51"/>
      <c r="O1058" s="51"/>
      <c r="P1058" s="51"/>
      <c r="Q1058" s="51"/>
      <c r="R1058" s="51"/>
      <c r="S1058" s="51"/>
      <c r="T1058" s="51"/>
      <c r="U1058" s="51"/>
      <c r="V1058" s="51"/>
      <c r="W1058" s="51"/>
      <c r="X1058" s="51"/>
      <c r="Y1058" s="52" t="s">
        <v>852</v>
      </c>
      <c r="Z1058" s="52" t="s">
        <v>872</v>
      </c>
      <c r="AA1058" s="52" t="s">
        <v>512</v>
      </c>
      <c r="AB1058" s="52" t="s">
        <v>507</v>
      </c>
      <c r="AC1058" s="52" t="s">
        <v>508</v>
      </c>
      <c r="AD1058" s="51">
        <f t="shared" si="9"/>
        <v>0</v>
      </c>
      <c r="AE1058" s="51"/>
      <c r="AF1058" s="51"/>
      <c r="AG1058" s="51"/>
      <c r="AH1058" s="51"/>
      <c r="AI1058" s="51"/>
      <c r="AJ1058" s="51"/>
      <c r="AK1058" s="51"/>
      <c r="AL1058" s="51"/>
      <c r="AM1058" s="51"/>
      <c r="AN1058" s="51"/>
      <c r="AO1058" s="51"/>
      <c r="AP1058" s="51"/>
      <c r="AQ1058" s="51"/>
      <c r="AR1058" s="53"/>
    </row>
    <row r="1059" spans="1:44" s="54" customFormat="1" ht="25.5">
      <c r="A1059" s="75" t="s">
        <v>1160</v>
      </c>
      <c r="B1059" s="76" t="s">
        <v>2091</v>
      </c>
      <c r="C1059" s="49">
        <v>0</v>
      </c>
      <c r="D1059" s="49">
        <v>0</v>
      </c>
      <c r="E1059" s="49">
        <v>100</v>
      </c>
      <c r="F1059" s="49">
        <v>0</v>
      </c>
      <c r="G1059" s="49">
        <v>100</v>
      </c>
      <c r="H1059" s="49">
        <v>0</v>
      </c>
      <c r="I1059" s="51"/>
      <c r="J1059" s="51"/>
      <c r="K1059" s="51"/>
      <c r="L1059" s="51"/>
      <c r="M1059" s="51"/>
      <c r="N1059" s="51"/>
      <c r="O1059" s="51"/>
      <c r="P1059" s="51"/>
      <c r="Q1059" s="51"/>
      <c r="R1059" s="51"/>
      <c r="S1059" s="51"/>
      <c r="T1059" s="51"/>
      <c r="U1059" s="51"/>
      <c r="V1059" s="51"/>
      <c r="W1059" s="51"/>
      <c r="X1059" s="51"/>
      <c r="Y1059" s="52" t="s">
        <v>852</v>
      </c>
      <c r="Z1059" s="52" t="s">
        <v>872</v>
      </c>
      <c r="AA1059" s="52" t="s">
        <v>512</v>
      </c>
      <c r="AB1059" s="52" t="s">
        <v>507</v>
      </c>
      <c r="AC1059" s="52" t="s">
        <v>508</v>
      </c>
      <c r="AD1059" s="51">
        <f t="shared" si="9"/>
        <v>0</v>
      </c>
      <c r="AE1059" s="51"/>
      <c r="AF1059" s="51"/>
      <c r="AG1059" s="51"/>
      <c r="AH1059" s="51"/>
      <c r="AI1059" s="51"/>
      <c r="AJ1059" s="51"/>
      <c r="AK1059" s="51"/>
      <c r="AL1059" s="51"/>
      <c r="AM1059" s="51"/>
      <c r="AN1059" s="51"/>
      <c r="AO1059" s="51"/>
      <c r="AP1059" s="51"/>
      <c r="AQ1059" s="51"/>
      <c r="AR1059" s="53"/>
    </row>
    <row r="1060" spans="1:44" s="54" customFormat="1" ht="25.5">
      <c r="A1060" s="75" t="s">
        <v>1161</v>
      </c>
      <c r="B1060" s="76" t="s">
        <v>2092</v>
      </c>
      <c r="C1060" s="49">
        <v>0</v>
      </c>
      <c r="D1060" s="49">
        <v>0</v>
      </c>
      <c r="E1060" s="49">
        <v>100</v>
      </c>
      <c r="F1060" s="49">
        <v>0</v>
      </c>
      <c r="G1060" s="49">
        <v>100</v>
      </c>
      <c r="H1060" s="49">
        <v>0</v>
      </c>
      <c r="I1060" s="51"/>
      <c r="J1060" s="51"/>
      <c r="K1060" s="51"/>
      <c r="L1060" s="51"/>
      <c r="M1060" s="51"/>
      <c r="N1060" s="51"/>
      <c r="O1060" s="51"/>
      <c r="P1060" s="51"/>
      <c r="Q1060" s="51"/>
      <c r="R1060" s="51"/>
      <c r="S1060" s="51"/>
      <c r="T1060" s="51"/>
      <c r="U1060" s="51"/>
      <c r="V1060" s="51"/>
      <c r="W1060" s="51"/>
      <c r="X1060" s="51"/>
      <c r="Y1060" s="52" t="s">
        <v>852</v>
      </c>
      <c r="Z1060" s="52" t="s">
        <v>872</v>
      </c>
      <c r="AA1060" s="52" t="s">
        <v>512</v>
      </c>
      <c r="AB1060" s="52" t="s">
        <v>507</v>
      </c>
      <c r="AC1060" s="52" t="s">
        <v>508</v>
      </c>
      <c r="AD1060" s="51">
        <f t="shared" si="9"/>
        <v>0</v>
      </c>
      <c r="AE1060" s="51"/>
      <c r="AF1060" s="51"/>
      <c r="AG1060" s="51"/>
      <c r="AH1060" s="51"/>
      <c r="AI1060" s="51"/>
      <c r="AJ1060" s="51"/>
      <c r="AK1060" s="51"/>
      <c r="AL1060" s="51"/>
      <c r="AM1060" s="51"/>
      <c r="AN1060" s="51"/>
      <c r="AO1060" s="51"/>
      <c r="AP1060" s="51"/>
      <c r="AQ1060" s="51"/>
      <c r="AR1060" s="53"/>
    </row>
    <row r="1061" spans="1:44" s="54" customFormat="1" ht="12.75">
      <c r="A1061" s="75" t="s">
        <v>1602</v>
      </c>
      <c r="B1061" s="76" t="s">
        <v>90</v>
      </c>
      <c r="C1061" s="49">
        <v>0</v>
      </c>
      <c r="D1061" s="49">
        <v>482</v>
      </c>
      <c r="E1061" s="49">
        <v>482</v>
      </c>
      <c r="F1061" s="49">
        <v>0</v>
      </c>
      <c r="G1061" s="49">
        <v>5555</v>
      </c>
      <c r="H1061" s="49">
        <v>1738</v>
      </c>
      <c r="I1061" s="51"/>
      <c r="J1061" s="51"/>
      <c r="K1061" s="51"/>
      <c r="L1061" s="51"/>
      <c r="M1061" s="51"/>
      <c r="N1061" s="51"/>
      <c r="O1061" s="51"/>
      <c r="P1061" s="51"/>
      <c r="Q1061" s="51"/>
      <c r="R1061" s="51"/>
      <c r="S1061" s="51"/>
      <c r="T1061" s="51"/>
      <c r="U1061" s="51"/>
      <c r="V1061" s="51"/>
      <c r="W1061" s="51"/>
      <c r="X1061" s="51"/>
      <c r="Y1061" s="52" t="s">
        <v>852</v>
      </c>
      <c r="Z1061" s="52" t="s">
        <v>872</v>
      </c>
      <c r="AA1061" s="52" t="s">
        <v>512</v>
      </c>
      <c r="AB1061" s="52" t="s">
        <v>507</v>
      </c>
      <c r="AC1061" s="52" t="s">
        <v>508</v>
      </c>
      <c r="AD1061" s="51">
        <f t="shared" si="9"/>
        <v>0</v>
      </c>
      <c r="AE1061" s="51"/>
      <c r="AF1061" s="51"/>
      <c r="AG1061" s="51"/>
      <c r="AH1061" s="51"/>
      <c r="AI1061" s="51"/>
      <c r="AJ1061" s="51"/>
      <c r="AK1061" s="51"/>
      <c r="AL1061" s="51"/>
      <c r="AM1061" s="51"/>
      <c r="AN1061" s="51"/>
      <c r="AO1061" s="51"/>
      <c r="AP1061" s="51"/>
      <c r="AQ1061" s="51"/>
      <c r="AR1061" s="53"/>
    </row>
    <row r="1062" spans="1:44" s="54" customFormat="1" ht="12.75">
      <c r="A1062" s="75" t="s">
        <v>91</v>
      </c>
      <c r="B1062" s="76" t="s">
        <v>92</v>
      </c>
      <c r="C1062" s="49">
        <v>0</v>
      </c>
      <c r="D1062" s="49">
        <v>0</v>
      </c>
      <c r="E1062" s="49">
        <v>482</v>
      </c>
      <c r="F1062" s="49">
        <v>0</v>
      </c>
      <c r="G1062" s="49">
        <v>5555</v>
      </c>
      <c r="H1062" s="49">
        <v>1738</v>
      </c>
      <c r="I1062" s="51"/>
      <c r="J1062" s="51"/>
      <c r="K1062" s="51"/>
      <c r="L1062" s="51"/>
      <c r="M1062" s="51"/>
      <c r="N1062" s="51"/>
      <c r="O1062" s="51"/>
      <c r="P1062" s="51"/>
      <c r="Q1062" s="51"/>
      <c r="R1062" s="51"/>
      <c r="S1062" s="51"/>
      <c r="T1062" s="51"/>
      <c r="U1062" s="51"/>
      <c r="V1062" s="51"/>
      <c r="W1062" s="51"/>
      <c r="X1062" s="51"/>
      <c r="Y1062" s="52" t="s">
        <v>852</v>
      </c>
      <c r="Z1062" s="52" t="s">
        <v>872</v>
      </c>
      <c r="AA1062" s="52" t="s">
        <v>512</v>
      </c>
      <c r="AB1062" s="52" t="s">
        <v>507</v>
      </c>
      <c r="AC1062" s="52" t="s">
        <v>508</v>
      </c>
      <c r="AD1062" s="51">
        <f t="shared" si="9"/>
        <v>0</v>
      </c>
      <c r="AE1062" s="51"/>
      <c r="AF1062" s="51"/>
      <c r="AG1062" s="51"/>
      <c r="AH1062" s="51"/>
      <c r="AI1062" s="51"/>
      <c r="AJ1062" s="51"/>
      <c r="AK1062" s="51"/>
      <c r="AL1062" s="51"/>
      <c r="AM1062" s="51"/>
      <c r="AN1062" s="51"/>
      <c r="AO1062" s="51"/>
      <c r="AP1062" s="51"/>
      <c r="AQ1062" s="51"/>
      <c r="AR1062" s="53"/>
    </row>
    <row r="1063" spans="1:44" s="54" customFormat="1" ht="12.75">
      <c r="A1063" s="75" t="s">
        <v>93</v>
      </c>
      <c r="B1063" s="76" t="s">
        <v>92</v>
      </c>
      <c r="C1063" s="49">
        <v>0</v>
      </c>
      <c r="D1063" s="49">
        <v>0</v>
      </c>
      <c r="E1063" s="49">
        <v>482</v>
      </c>
      <c r="F1063" s="49">
        <v>0</v>
      </c>
      <c r="G1063" s="49">
        <v>5555</v>
      </c>
      <c r="H1063" s="49">
        <v>1738</v>
      </c>
      <c r="I1063" s="51"/>
      <c r="J1063" s="51"/>
      <c r="K1063" s="51"/>
      <c r="L1063" s="51"/>
      <c r="M1063" s="51"/>
      <c r="N1063" s="51"/>
      <c r="O1063" s="51"/>
      <c r="P1063" s="51"/>
      <c r="Q1063" s="51"/>
      <c r="R1063" s="51"/>
      <c r="S1063" s="51"/>
      <c r="T1063" s="51"/>
      <c r="U1063" s="51"/>
      <c r="V1063" s="51"/>
      <c r="W1063" s="51"/>
      <c r="X1063" s="51"/>
      <c r="Y1063" s="52" t="s">
        <v>852</v>
      </c>
      <c r="Z1063" s="52" t="s">
        <v>872</v>
      </c>
      <c r="AA1063" s="52" t="s">
        <v>512</v>
      </c>
      <c r="AB1063" s="52" t="s">
        <v>507</v>
      </c>
      <c r="AC1063" s="52" t="s">
        <v>508</v>
      </c>
      <c r="AD1063" s="51">
        <f t="shared" si="9"/>
        <v>0</v>
      </c>
      <c r="AE1063" s="51"/>
      <c r="AF1063" s="51"/>
      <c r="AG1063" s="51"/>
      <c r="AH1063" s="51"/>
      <c r="AI1063" s="51"/>
      <c r="AJ1063" s="51"/>
      <c r="AK1063" s="51"/>
      <c r="AL1063" s="51"/>
      <c r="AM1063" s="51"/>
      <c r="AN1063" s="51"/>
      <c r="AO1063" s="51"/>
      <c r="AP1063" s="51"/>
      <c r="AQ1063" s="51"/>
      <c r="AR1063" s="53"/>
    </row>
    <row r="1064" spans="1:44" s="54" customFormat="1" ht="12.75">
      <c r="A1064" s="75" t="s">
        <v>362</v>
      </c>
      <c r="B1064" s="76" t="s">
        <v>363</v>
      </c>
      <c r="C1064" s="49">
        <v>0</v>
      </c>
      <c r="D1064" s="49">
        <v>0</v>
      </c>
      <c r="E1064" s="49">
        <v>482</v>
      </c>
      <c r="F1064" s="49">
        <v>0</v>
      </c>
      <c r="G1064" s="49">
        <v>5555</v>
      </c>
      <c r="H1064" s="49">
        <v>1738</v>
      </c>
      <c r="I1064" s="51"/>
      <c r="J1064" s="51"/>
      <c r="K1064" s="51"/>
      <c r="L1064" s="51"/>
      <c r="M1064" s="51"/>
      <c r="N1064" s="51"/>
      <c r="O1064" s="51"/>
      <c r="P1064" s="51"/>
      <c r="Q1064" s="51"/>
      <c r="R1064" s="51"/>
      <c r="S1064" s="51"/>
      <c r="T1064" s="51"/>
      <c r="U1064" s="51"/>
      <c r="V1064" s="51"/>
      <c r="W1064" s="51"/>
      <c r="X1064" s="51"/>
      <c r="Y1064" s="52" t="s">
        <v>852</v>
      </c>
      <c r="Z1064" s="52" t="s">
        <v>872</v>
      </c>
      <c r="AA1064" s="52" t="s">
        <v>512</v>
      </c>
      <c r="AB1064" s="52" t="s">
        <v>507</v>
      </c>
      <c r="AC1064" s="52" t="s">
        <v>508</v>
      </c>
      <c r="AD1064" s="51">
        <f t="shared" si="9"/>
        <v>0</v>
      </c>
      <c r="AE1064" s="51"/>
      <c r="AF1064" s="51"/>
      <c r="AG1064" s="51"/>
      <c r="AH1064" s="51"/>
      <c r="AI1064" s="51"/>
      <c r="AJ1064" s="51"/>
      <c r="AK1064" s="51"/>
      <c r="AL1064" s="51"/>
      <c r="AM1064" s="51"/>
      <c r="AN1064" s="51"/>
      <c r="AO1064" s="51"/>
      <c r="AP1064" s="51"/>
      <c r="AQ1064" s="51"/>
      <c r="AR1064" s="53"/>
    </row>
    <row r="1065" spans="1:44" s="54" customFormat="1" ht="12.75">
      <c r="A1065" s="75" t="s">
        <v>364</v>
      </c>
      <c r="B1065" s="76" t="s">
        <v>365</v>
      </c>
      <c r="C1065" s="49">
        <v>0</v>
      </c>
      <c r="D1065" s="49">
        <v>0</v>
      </c>
      <c r="E1065" s="49">
        <v>482</v>
      </c>
      <c r="F1065" s="49">
        <v>0</v>
      </c>
      <c r="G1065" s="49">
        <v>5555</v>
      </c>
      <c r="H1065" s="49">
        <v>1738</v>
      </c>
      <c r="I1065" s="51"/>
      <c r="J1065" s="51"/>
      <c r="K1065" s="51"/>
      <c r="L1065" s="51"/>
      <c r="M1065" s="51"/>
      <c r="N1065" s="51"/>
      <c r="O1065" s="51"/>
      <c r="P1065" s="51"/>
      <c r="Q1065" s="51"/>
      <c r="R1065" s="51"/>
      <c r="S1065" s="51"/>
      <c r="T1065" s="51"/>
      <c r="U1065" s="51"/>
      <c r="V1065" s="51"/>
      <c r="W1065" s="51"/>
      <c r="X1065" s="51"/>
      <c r="Y1065" s="52" t="s">
        <v>852</v>
      </c>
      <c r="Z1065" s="52" t="s">
        <v>872</v>
      </c>
      <c r="AA1065" s="52" t="s">
        <v>512</v>
      </c>
      <c r="AB1065" s="52" t="s">
        <v>507</v>
      </c>
      <c r="AC1065" s="52" t="s">
        <v>508</v>
      </c>
      <c r="AD1065" s="51">
        <f t="shared" si="9"/>
        <v>0</v>
      </c>
      <c r="AE1065" s="51"/>
      <c r="AF1065" s="51"/>
      <c r="AG1065" s="51"/>
      <c r="AH1065" s="51"/>
      <c r="AI1065" s="51"/>
      <c r="AJ1065" s="51"/>
      <c r="AK1065" s="51"/>
      <c r="AL1065" s="51"/>
      <c r="AM1065" s="51"/>
      <c r="AN1065" s="51"/>
      <c r="AO1065" s="51"/>
      <c r="AP1065" s="51"/>
      <c r="AQ1065" s="51"/>
      <c r="AR1065" s="53"/>
    </row>
    <row r="1066" spans="1:44" s="54" customFormat="1" ht="12.75">
      <c r="A1066" s="75" t="s">
        <v>368</v>
      </c>
      <c r="B1066" s="76" t="s">
        <v>1</v>
      </c>
      <c r="C1066" s="49">
        <v>0</v>
      </c>
      <c r="D1066" s="49">
        <v>0</v>
      </c>
      <c r="E1066" s="49">
        <v>0</v>
      </c>
      <c r="F1066" s="49">
        <v>0</v>
      </c>
      <c r="G1066" s="49">
        <v>76</v>
      </c>
      <c r="H1066" s="49">
        <v>0</v>
      </c>
      <c r="I1066" s="51"/>
      <c r="J1066" s="51"/>
      <c r="K1066" s="51"/>
      <c r="L1066" s="51"/>
      <c r="M1066" s="51"/>
      <c r="N1066" s="51"/>
      <c r="O1066" s="51"/>
      <c r="P1066" s="51"/>
      <c r="Q1066" s="51"/>
      <c r="R1066" s="51"/>
      <c r="S1066" s="51"/>
      <c r="T1066" s="51"/>
      <c r="U1066" s="51"/>
      <c r="V1066" s="51"/>
      <c r="W1066" s="51"/>
      <c r="X1066" s="51"/>
      <c r="Y1066" s="52" t="s">
        <v>852</v>
      </c>
      <c r="Z1066" s="52" t="s">
        <v>872</v>
      </c>
      <c r="AA1066" s="52" t="s">
        <v>512</v>
      </c>
      <c r="AB1066" s="52" t="s">
        <v>507</v>
      </c>
      <c r="AC1066" s="52" t="s">
        <v>508</v>
      </c>
      <c r="AD1066" s="51">
        <f t="shared" si="9"/>
        <v>0</v>
      </c>
      <c r="AE1066" s="51"/>
      <c r="AF1066" s="51"/>
      <c r="AG1066" s="51"/>
      <c r="AH1066" s="51"/>
      <c r="AI1066" s="51"/>
      <c r="AJ1066" s="51"/>
      <c r="AK1066" s="51"/>
      <c r="AL1066" s="51"/>
      <c r="AM1066" s="51"/>
      <c r="AN1066" s="51"/>
      <c r="AO1066" s="51"/>
      <c r="AP1066" s="51"/>
      <c r="AQ1066" s="51"/>
      <c r="AR1066" s="53"/>
    </row>
    <row r="1067" spans="1:44" s="54" customFormat="1" ht="12.75">
      <c r="A1067" s="75" t="s">
        <v>2</v>
      </c>
      <c r="B1067" s="76" t="s">
        <v>3</v>
      </c>
      <c r="C1067" s="49">
        <v>0</v>
      </c>
      <c r="D1067" s="49">
        <v>0</v>
      </c>
      <c r="E1067" s="49">
        <v>482</v>
      </c>
      <c r="F1067" s="49">
        <v>0</v>
      </c>
      <c r="G1067" s="49">
        <v>5479</v>
      </c>
      <c r="H1067" s="49">
        <v>1738</v>
      </c>
      <c r="I1067" s="51"/>
      <c r="J1067" s="51"/>
      <c r="K1067" s="51"/>
      <c r="L1067" s="51"/>
      <c r="M1067" s="51"/>
      <c r="N1067" s="51"/>
      <c r="O1067" s="51"/>
      <c r="P1067" s="51"/>
      <c r="Q1067" s="51"/>
      <c r="R1067" s="51"/>
      <c r="S1067" s="51"/>
      <c r="T1067" s="51"/>
      <c r="U1067" s="51"/>
      <c r="V1067" s="51"/>
      <c r="W1067" s="51"/>
      <c r="X1067" s="51"/>
      <c r="Y1067" s="52" t="s">
        <v>852</v>
      </c>
      <c r="Z1067" s="52" t="s">
        <v>872</v>
      </c>
      <c r="AA1067" s="52" t="s">
        <v>512</v>
      </c>
      <c r="AB1067" s="52" t="s">
        <v>507</v>
      </c>
      <c r="AC1067" s="52" t="s">
        <v>508</v>
      </c>
      <c r="AD1067" s="51">
        <f t="shared" si="9"/>
        <v>0</v>
      </c>
      <c r="AE1067" s="51"/>
      <c r="AF1067" s="51"/>
      <c r="AG1067" s="51"/>
      <c r="AH1067" s="51"/>
      <c r="AI1067" s="51"/>
      <c r="AJ1067" s="51"/>
      <c r="AK1067" s="51"/>
      <c r="AL1067" s="51"/>
      <c r="AM1067" s="51"/>
      <c r="AN1067" s="51"/>
      <c r="AO1067" s="51"/>
      <c r="AP1067" s="51"/>
      <c r="AQ1067" s="51"/>
      <c r="AR1067" s="53"/>
    </row>
    <row r="1068" spans="1:44" s="54" customFormat="1" ht="12.75" hidden="1">
      <c r="A1068" s="29" t="s">
        <v>854</v>
      </c>
      <c r="B1068" s="41" t="s">
        <v>855</v>
      </c>
      <c r="C1068" s="40">
        <v>0</v>
      </c>
      <c r="D1068" s="40">
        <v>0</v>
      </c>
      <c r="E1068" s="40">
        <v>0</v>
      </c>
      <c r="F1068" s="40">
        <v>0</v>
      </c>
      <c r="G1068" s="40">
        <v>0</v>
      </c>
      <c r="H1068" s="40">
        <v>0</v>
      </c>
      <c r="I1068" s="51"/>
      <c r="J1068" s="51"/>
      <c r="K1068" s="51"/>
      <c r="L1068" s="51"/>
      <c r="M1068" s="51"/>
      <c r="N1068" s="51"/>
      <c r="O1068" s="51"/>
      <c r="P1068" s="51"/>
      <c r="Q1068" s="51"/>
      <c r="R1068" s="51"/>
      <c r="S1068" s="51"/>
      <c r="T1068" s="51"/>
      <c r="U1068" s="51"/>
      <c r="V1068" s="51"/>
      <c r="W1068" s="51"/>
      <c r="X1068" s="51" t="s">
        <v>2298</v>
      </c>
      <c r="Y1068" s="52" t="s">
        <v>854</v>
      </c>
      <c r="Z1068" s="52" t="s">
        <v>872</v>
      </c>
      <c r="AA1068" s="52" t="s">
        <v>852</v>
      </c>
      <c r="AB1068" s="52" t="s">
        <v>507</v>
      </c>
      <c r="AC1068" s="52" t="s">
        <v>508</v>
      </c>
      <c r="AD1068" s="51"/>
      <c r="AE1068" s="51"/>
      <c r="AF1068" s="51"/>
      <c r="AG1068" s="51"/>
      <c r="AH1068" s="51"/>
      <c r="AI1068" s="51"/>
      <c r="AJ1068" s="51"/>
      <c r="AK1068" s="51"/>
      <c r="AL1068" s="51"/>
      <c r="AM1068" s="51"/>
      <c r="AN1068" s="51"/>
      <c r="AO1068" s="51"/>
      <c r="AP1068" s="51"/>
      <c r="AQ1068" s="51"/>
      <c r="AR1068" s="53"/>
    </row>
    <row r="1069" spans="1:44" s="54" customFormat="1" ht="12.75" hidden="1">
      <c r="A1069" s="29" t="s">
        <v>856</v>
      </c>
      <c r="B1069" s="41" t="s">
        <v>857</v>
      </c>
      <c r="C1069" s="40">
        <v>0</v>
      </c>
      <c r="D1069" s="40">
        <v>0</v>
      </c>
      <c r="E1069" s="40">
        <v>0</v>
      </c>
      <c r="F1069" s="40">
        <v>0</v>
      </c>
      <c r="G1069" s="40">
        <v>0</v>
      </c>
      <c r="H1069" s="40">
        <v>0</v>
      </c>
      <c r="I1069" s="51"/>
      <c r="J1069" s="51"/>
      <c r="K1069" s="51"/>
      <c r="L1069" s="51"/>
      <c r="M1069" s="51"/>
      <c r="N1069" s="51"/>
      <c r="O1069" s="51"/>
      <c r="P1069" s="51"/>
      <c r="Q1069" s="51"/>
      <c r="R1069" s="51"/>
      <c r="S1069" s="51"/>
      <c r="T1069" s="51"/>
      <c r="U1069" s="51"/>
      <c r="V1069" s="51"/>
      <c r="W1069" s="51"/>
      <c r="X1069" s="51" t="s">
        <v>2298</v>
      </c>
      <c r="Y1069" s="52" t="s">
        <v>856</v>
      </c>
      <c r="Z1069" s="52" t="s">
        <v>872</v>
      </c>
      <c r="AA1069" s="52" t="s">
        <v>852</v>
      </c>
      <c r="AB1069" s="52" t="s">
        <v>507</v>
      </c>
      <c r="AC1069" s="52" t="s">
        <v>508</v>
      </c>
      <c r="AD1069" s="51"/>
      <c r="AE1069" s="51"/>
      <c r="AF1069" s="51"/>
      <c r="AG1069" s="51"/>
      <c r="AH1069" s="51"/>
      <c r="AI1069" s="51"/>
      <c r="AJ1069" s="51"/>
      <c r="AK1069" s="51"/>
      <c r="AL1069" s="51"/>
      <c r="AM1069" s="51"/>
      <c r="AN1069" s="51"/>
      <c r="AO1069" s="51"/>
      <c r="AP1069" s="51"/>
      <c r="AQ1069" s="51"/>
      <c r="AR1069" s="53"/>
    </row>
    <row r="1070" spans="1:44" s="54" customFormat="1" ht="12.75" hidden="1">
      <c r="A1070" s="29" t="s">
        <v>858</v>
      </c>
      <c r="B1070" s="41" t="s">
        <v>859</v>
      </c>
      <c r="C1070" s="40">
        <v>0</v>
      </c>
      <c r="D1070" s="40">
        <v>0</v>
      </c>
      <c r="E1070" s="40">
        <v>0</v>
      </c>
      <c r="F1070" s="40">
        <v>0</v>
      </c>
      <c r="G1070" s="40">
        <v>0</v>
      </c>
      <c r="H1070" s="40">
        <v>0</v>
      </c>
      <c r="I1070" s="51"/>
      <c r="J1070" s="51"/>
      <c r="K1070" s="51"/>
      <c r="L1070" s="51"/>
      <c r="M1070" s="51"/>
      <c r="N1070" s="51"/>
      <c r="O1070" s="51"/>
      <c r="P1070" s="51"/>
      <c r="Q1070" s="51"/>
      <c r="R1070" s="51"/>
      <c r="S1070" s="51"/>
      <c r="T1070" s="51"/>
      <c r="U1070" s="51"/>
      <c r="V1070" s="51"/>
      <c r="W1070" s="51"/>
      <c r="X1070" s="51" t="s">
        <v>2298</v>
      </c>
      <c r="Y1070" s="52" t="s">
        <v>858</v>
      </c>
      <c r="Z1070" s="52" t="s">
        <v>872</v>
      </c>
      <c r="AA1070" s="52" t="s">
        <v>852</v>
      </c>
      <c r="AB1070" s="52" t="s">
        <v>507</v>
      </c>
      <c r="AC1070" s="52" t="s">
        <v>508</v>
      </c>
      <c r="AD1070" s="51"/>
      <c r="AE1070" s="51"/>
      <c r="AF1070" s="51"/>
      <c r="AG1070" s="51"/>
      <c r="AH1070" s="51"/>
      <c r="AI1070" s="51"/>
      <c r="AJ1070" s="51"/>
      <c r="AK1070" s="51"/>
      <c r="AL1070" s="51"/>
      <c r="AM1070" s="51"/>
      <c r="AN1070" s="51"/>
      <c r="AO1070" s="51"/>
      <c r="AP1070" s="51"/>
      <c r="AQ1070" s="51"/>
      <c r="AR1070" s="53"/>
    </row>
    <row r="1071" spans="1:44" s="54" customFormat="1" ht="12.75">
      <c r="A1071" s="29" t="s">
        <v>860</v>
      </c>
      <c r="B1071" s="41" t="s">
        <v>861</v>
      </c>
      <c r="C1071" s="40">
        <v>0</v>
      </c>
      <c r="D1071" s="40">
        <v>100</v>
      </c>
      <c r="E1071" s="40">
        <v>100</v>
      </c>
      <c r="F1071" s="40">
        <v>200</v>
      </c>
      <c r="G1071" s="40">
        <v>100</v>
      </c>
      <c r="H1071" s="40">
        <v>200</v>
      </c>
      <c r="I1071" s="51"/>
      <c r="J1071" s="51"/>
      <c r="K1071" s="51"/>
      <c r="L1071" s="51"/>
      <c r="M1071" s="51"/>
      <c r="N1071" s="51"/>
      <c r="O1071" s="51"/>
      <c r="P1071" s="51"/>
      <c r="Q1071" s="51"/>
      <c r="R1071" s="51"/>
      <c r="S1071" s="51"/>
      <c r="T1071" s="51"/>
      <c r="U1071" s="51"/>
      <c r="V1071" s="51"/>
      <c r="W1071" s="51"/>
      <c r="X1071" s="51"/>
      <c r="Y1071" s="52" t="s">
        <v>860</v>
      </c>
      <c r="Z1071" s="52" t="s">
        <v>872</v>
      </c>
      <c r="AA1071" s="52" t="s">
        <v>852</v>
      </c>
      <c r="AB1071" s="52" t="s">
        <v>507</v>
      </c>
      <c r="AC1071" s="52" t="s">
        <v>508</v>
      </c>
      <c r="AD1071" s="51"/>
      <c r="AE1071" s="51"/>
      <c r="AF1071" s="51"/>
      <c r="AG1071" s="51"/>
      <c r="AH1071" s="51"/>
      <c r="AI1071" s="51"/>
      <c r="AJ1071" s="51"/>
      <c r="AK1071" s="51"/>
      <c r="AL1071" s="51"/>
      <c r="AM1071" s="51"/>
      <c r="AN1071" s="51"/>
      <c r="AO1071" s="51"/>
      <c r="AP1071" s="51"/>
      <c r="AQ1071" s="51"/>
      <c r="AR1071" s="53"/>
    </row>
    <row r="1072" spans="1:44" s="54" customFormat="1" ht="12.75">
      <c r="A1072" s="75" t="s">
        <v>735</v>
      </c>
      <c r="B1072" s="74" t="s">
        <v>1261</v>
      </c>
      <c r="C1072" s="49">
        <v>0</v>
      </c>
      <c r="D1072" s="49">
        <v>100</v>
      </c>
      <c r="E1072" s="49">
        <v>100</v>
      </c>
      <c r="F1072" s="49">
        <v>200</v>
      </c>
      <c r="G1072" s="49">
        <v>100</v>
      </c>
      <c r="H1072" s="49">
        <v>200</v>
      </c>
      <c r="I1072" s="51"/>
      <c r="J1072" s="51"/>
      <c r="K1072" s="51"/>
      <c r="L1072" s="51"/>
      <c r="M1072" s="51"/>
      <c r="N1072" s="51"/>
      <c r="O1072" s="51"/>
      <c r="P1072" s="51"/>
      <c r="Q1072" s="51"/>
      <c r="R1072" s="51"/>
      <c r="S1072" s="51"/>
      <c r="T1072" s="51"/>
      <c r="U1072" s="51"/>
      <c r="V1072" s="51"/>
      <c r="W1072" s="51"/>
      <c r="X1072" s="51"/>
      <c r="Y1072" s="52" t="s">
        <v>860</v>
      </c>
      <c r="Z1072" s="52" t="s">
        <v>872</v>
      </c>
      <c r="AA1072" s="52" t="s">
        <v>852</v>
      </c>
      <c r="AB1072" s="52" t="s">
        <v>507</v>
      </c>
      <c r="AC1072" s="52" t="s">
        <v>508</v>
      </c>
      <c r="AD1072" s="51"/>
      <c r="AE1072" s="51"/>
      <c r="AF1072" s="51"/>
      <c r="AG1072" s="51"/>
      <c r="AH1072" s="51"/>
      <c r="AI1072" s="51"/>
      <c r="AJ1072" s="51"/>
      <c r="AK1072" s="51"/>
      <c r="AL1072" s="51"/>
      <c r="AM1072" s="51"/>
      <c r="AN1072" s="51"/>
      <c r="AO1072" s="51"/>
      <c r="AP1072" s="51"/>
      <c r="AQ1072" s="51"/>
      <c r="AR1072" s="53"/>
    </row>
    <row r="1073" spans="1:44" s="54" customFormat="1" ht="12.75">
      <c r="A1073" s="75" t="s">
        <v>738</v>
      </c>
      <c r="B1073" s="74" t="s">
        <v>1262</v>
      </c>
      <c r="C1073" s="49">
        <v>0</v>
      </c>
      <c r="D1073" s="49">
        <v>0</v>
      </c>
      <c r="E1073" s="49">
        <v>0</v>
      </c>
      <c r="F1073" s="49">
        <v>200</v>
      </c>
      <c r="G1073" s="49">
        <v>0</v>
      </c>
      <c r="H1073" s="49">
        <v>200</v>
      </c>
      <c r="I1073" s="51"/>
      <c r="J1073" s="51"/>
      <c r="K1073" s="51"/>
      <c r="L1073" s="51"/>
      <c r="M1073" s="51"/>
      <c r="N1073" s="51"/>
      <c r="O1073" s="51"/>
      <c r="P1073" s="51"/>
      <c r="Q1073" s="51"/>
      <c r="R1073" s="51"/>
      <c r="S1073" s="51"/>
      <c r="T1073" s="51"/>
      <c r="U1073" s="51"/>
      <c r="V1073" s="51"/>
      <c r="W1073" s="51"/>
      <c r="X1073" s="51"/>
      <c r="Y1073" s="52" t="s">
        <v>860</v>
      </c>
      <c r="Z1073" s="52" t="s">
        <v>872</v>
      </c>
      <c r="AA1073" s="52" t="s">
        <v>852</v>
      </c>
      <c r="AB1073" s="52" t="s">
        <v>507</v>
      </c>
      <c r="AC1073" s="52" t="s">
        <v>508</v>
      </c>
      <c r="AD1073" s="51"/>
      <c r="AE1073" s="51"/>
      <c r="AF1073" s="51"/>
      <c r="AG1073" s="51"/>
      <c r="AH1073" s="51"/>
      <c r="AI1073" s="51"/>
      <c r="AJ1073" s="51"/>
      <c r="AK1073" s="51"/>
      <c r="AL1073" s="51"/>
      <c r="AM1073" s="51"/>
      <c r="AN1073" s="51"/>
      <c r="AO1073" s="51"/>
      <c r="AP1073" s="51"/>
      <c r="AQ1073" s="51"/>
      <c r="AR1073" s="53"/>
    </row>
    <row r="1074" spans="1:44" s="54" customFormat="1" ht="12.75">
      <c r="A1074" s="75" t="s">
        <v>1280</v>
      </c>
      <c r="B1074" s="74" t="s">
        <v>1281</v>
      </c>
      <c r="C1074" s="49">
        <v>0</v>
      </c>
      <c r="D1074" s="49">
        <v>0</v>
      </c>
      <c r="E1074" s="49">
        <v>0</v>
      </c>
      <c r="F1074" s="49">
        <v>200</v>
      </c>
      <c r="G1074" s="49">
        <v>0</v>
      </c>
      <c r="H1074" s="49">
        <v>200</v>
      </c>
      <c r="I1074" s="51"/>
      <c r="J1074" s="51"/>
      <c r="K1074" s="51"/>
      <c r="L1074" s="51"/>
      <c r="M1074" s="51"/>
      <c r="N1074" s="51"/>
      <c r="O1074" s="51"/>
      <c r="P1074" s="51"/>
      <c r="Q1074" s="51"/>
      <c r="R1074" s="51"/>
      <c r="S1074" s="51"/>
      <c r="T1074" s="51"/>
      <c r="U1074" s="51"/>
      <c r="V1074" s="51"/>
      <c r="W1074" s="51"/>
      <c r="X1074" s="51"/>
      <c r="Y1074" s="52" t="s">
        <v>860</v>
      </c>
      <c r="Z1074" s="52" t="s">
        <v>872</v>
      </c>
      <c r="AA1074" s="52" t="s">
        <v>852</v>
      </c>
      <c r="AB1074" s="52" t="s">
        <v>507</v>
      </c>
      <c r="AC1074" s="52" t="s">
        <v>508</v>
      </c>
      <c r="AD1074" s="51"/>
      <c r="AE1074" s="51"/>
      <c r="AF1074" s="51"/>
      <c r="AG1074" s="51"/>
      <c r="AH1074" s="51"/>
      <c r="AI1074" s="51"/>
      <c r="AJ1074" s="51"/>
      <c r="AK1074" s="51"/>
      <c r="AL1074" s="51"/>
      <c r="AM1074" s="51"/>
      <c r="AN1074" s="51"/>
      <c r="AO1074" s="51"/>
      <c r="AP1074" s="51"/>
      <c r="AQ1074" s="51"/>
      <c r="AR1074" s="53"/>
    </row>
    <row r="1075" spans="1:44" s="54" customFormat="1" ht="25.5">
      <c r="A1075" s="75" t="s">
        <v>2031</v>
      </c>
      <c r="B1075" s="74" t="s">
        <v>2032</v>
      </c>
      <c r="C1075" s="49">
        <v>0</v>
      </c>
      <c r="D1075" s="49">
        <v>0</v>
      </c>
      <c r="E1075" s="49">
        <v>0</v>
      </c>
      <c r="F1075" s="49">
        <v>200</v>
      </c>
      <c r="G1075" s="49">
        <v>0</v>
      </c>
      <c r="H1075" s="49">
        <v>200</v>
      </c>
      <c r="I1075" s="51"/>
      <c r="J1075" s="51"/>
      <c r="K1075" s="51"/>
      <c r="L1075" s="51"/>
      <c r="M1075" s="51"/>
      <c r="N1075" s="51"/>
      <c r="O1075" s="51"/>
      <c r="P1075" s="51"/>
      <c r="Q1075" s="51"/>
      <c r="R1075" s="51"/>
      <c r="S1075" s="51"/>
      <c r="T1075" s="51"/>
      <c r="U1075" s="51"/>
      <c r="V1075" s="51"/>
      <c r="W1075" s="51"/>
      <c r="X1075" s="51"/>
      <c r="Y1075" s="52" t="s">
        <v>860</v>
      </c>
      <c r="Z1075" s="52" t="s">
        <v>872</v>
      </c>
      <c r="AA1075" s="52" t="s">
        <v>852</v>
      </c>
      <c r="AB1075" s="52" t="s">
        <v>507</v>
      </c>
      <c r="AC1075" s="52" t="s">
        <v>508</v>
      </c>
      <c r="AD1075" s="51"/>
      <c r="AE1075" s="51"/>
      <c r="AF1075" s="51"/>
      <c r="AG1075" s="51"/>
      <c r="AH1075" s="51"/>
      <c r="AI1075" s="51"/>
      <c r="AJ1075" s="51"/>
      <c r="AK1075" s="51"/>
      <c r="AL1075" s="51"/>
      <c r="AM1075" s="51"/>
      <c r="AN1075" s="51"/>
      <c r="AO1075" s="51"/>
      <c r="AP1075" s="51"/>
      <c r="AQ1075" s="51"/>
      <c r="AR1075" s="53"/>
    </row>
    <row r="1076" spans="1:44" s="54" customFormat="1" ht="12.75">
      <c r="A1076" s="75" t="s">
        <v>2049</v>
      </c>
      <c r="B1076" s="74" t="s">
        <v>2050</v>
      </c>
      <c r="C1076" s="49">
        <v>0</v>
      </c>
      <c r="D1076" s="49">
        <v>0</v>
      </c>
      <c r="E1076" s="49">
        <v>0</v>
      </c>
      <c r="F1076" s="49">
        <v>200</v>
      </c>
      <c r="G1076" s="49">
        <v>0</v>
      </c>
      <c r="H1076" s="49">
        <v>200</v>
      </c>
      <c r="I1076" s="51"/>
      <c r="J1076" s="51"/>
      <c r="K1076" s="51"/>
      <c r="L1076" s="51"/>
      <c r="M1076" s="51"/>
      <c r="N1076" s="51"/>
      <c r="O1076" s="51"/>
      <c r="P1076" s="51"/>
      <c r="Q1076" s="51"/>
      <c r="R1076" s="51"/>
      <c r="S1076" s="51"/>
      <c r="T1076" s="51"/>
      <c r="U1076" s="51"/>
      <c r="V1076" s="51"/>
      <c r="W1076" s="51"/>
      <c r="X1076" s="51"/>
      <c r="Y1076" s="52" t="s">
        <v>860</v>
      </c>
      <c r="Z1076" s="52" t="s">
        <v>872</v>
      </c>
      <c r="AA1076" s="52" t="s">
        <v>852</v>
      </c>
      <c r="AB1076" s="52" t="s">
        <v>507</v>
      </c>
      <c r="AC1076" s="52" t="s">
        <v>508</v>
      </c>
      <c r="AD1076" s="51"/>
      <c r="AE1076" s="51"/>
      <c r="AF1076" s="51"/>
      <c r="AG1076" s="51"/>
      <c r="AH1076" s="51"/>
      <c r="AI1076" s="51"/>
      <c r="AJ1076" s="51"/>
      <c r="AK1076" s="51"/>
      <c r="AL1076" s="51"/>
      <c r="AM1076" s="51"/>
      <c r="AN1076" s="51"/>
      <c r="AO1076" s="51"/>
      <c r="AP1076" s="51"/>
      <c r="AQ1076" s="51"/>
      <c r="AR1076" s="53"/>
    </row>
    <row r="1077" spans="1:44" s="54" customFormat="1" ht="63.75">
      <c r="A1077" s="75" t="s">
        <v>2053</v>
      </c>
      <c r="B1077" s="74" t="s">
        <v>2090</v>
      </c>
      <c r="C1077" s="49">
        <v>0</v>
      </c>
      <c r="D1077" s="49">
        <v>0</v>
      </c>
      <c r="E1077" s="49">
        <v>0</v>
      </c>
      <c r="F1077" s="49">
        <v>200</v>
      </c>
      <c r="G1077" s="49">
        <v>0</v>
      </c>
      <c r="H1077" s="49">
        <v>200</v>
      </c>
      <c r="I1077" s="51"/>
      <c r="J1077" s="51"/>
      <c r="K1077" s="51"/>
      <c r="L1077" s="51"/>
      <c r="M1077" s="51"/>
      <c r="N1077" s="51"/>
      <c r="O1077" s="51"/>
      <c r="P1077" s="51"/>
      <c r="Q1077" s="51"/>
      <c r="R1077" s="51"/>
      <c r="S1077" s="51"/>
      <c r="T1077" s="51"/>
      <c r="U1077" s="51"/>
      <c r="V1077" s="51"/>
      <c r="W1077" s="51"/>
      <c r="X1077" s="51"/>
      <c r="Y1077" s="52" t="s">
        <v>860</v>
      </c>
      <c r="Z1077" s="52" t="s">
        <v>872</v>
      </c>
      <c r="AA1077" s="52" t="s">
        <v>852</v>
      </c>
      <c r="AB1077" s="52" t="s">
        <v>507</v>
      </c>
      <c r="AC1077" s="52" t="s">
        <v>508</v>
      </c>
      <c r="AD1077" s="51"/>
      <c r="AE1077" s="51"/>
      <c r="AF1077" s="51"/>
      <c r="AG1077" s="51"/>
      <c r="AH1077" s="51"/>
      <c r="AI1077" s="51"/>
      <c r="AJ1077" s="51"/>
      <c r="AK1077" s="51"/>
      <c r="AL1077" s="51"/>
      <c r="AM1077" s="51"/>
      <c r="AN1077" s="51"/>
      <c r="AO1077" s="51"/>
      <c r="AP1077" s="51"/>
      <c r="AQ1077" s="51"/>
      <c r="AR1077" s="53"/>
    </row>
    <row r="1078" spans="1:44" s="54" customFormat="1" ht="12.75">
      <c r="A1078" s="75" t="s">
        <v>758</v>
      </c>
      <c r="B1078" s="74" t="s">
        <v>1260</v>
      </c>
      <c r="C1078" s="49">
        <v>0</v>
      </c>
      <c r="D1078" s="49">
        <v>100</v>
      </c>
      <c r="E1078" s="49">
        <v>100</v>
      </c>
      <c r="F1078" s="49">
        <v>0</v>
      </c>
      <c r="G1078" s="49">
        <v>100</v>
      </c>
      <c r="H1078" s="49">
        <v>0</v>
      </c>
      <c r="I1078" s="51"/>
      <c r="J1078" s="51"/>
      <c r="K1078" s="51"/>
      <c r="L1078" s="51"/>
      <c r="M1078" s="51"/>
      <c r="N1078" s="51"/>
      <c r="O1078" s="51"/>
      <c r="P1078" s="51"/>
      <c r="Q1078" s="51"/>
      <c r="R1078" s="51"/>
      <c r="S1078" s="51"/>
      <c r="T1078" s="51"/>
      <c r="U1078" s="51"/>
      <c r="V1078" s="51"/>
      <c r="W1078" s="51"/>
      <c r="X1078" s="51"/>
      <c r="Y1078" s="52" t="s">
        <v>860</v>
      </c>
      <c r="Z1078" s="52" t="s">
        <v>872</v>
      </c>
      <c r="AA1078" s="52" t="s">
        <v>852</v>
      </c>
      <c r="AB1078" s="52" t="s">
        <v>507</v>
      </c>
      <c r="AC1078" s="52" t="s">
        <v>508</v>
      </c>
      <c r="AD1078" s="51"/>
      <c r="AE1078" s="51"/>
      <c r="AF1078" s="51"/>
      <c r="AG1078" s="51"/>
      <c r="AH1078" s="51"/>
      <c r="AI1078" s="51"/>
      <c r="AJ1078" s="51"/>
      <c r="AK1078" s="51"/>
      <c r="AL1078" s="51"/>
      <c r="AM1078" s="51"/>
      <c r="AN1078" s="51"/>
      <c r="AO1078" s="51"/>
      <c r="AP1078" s="51"/>
      <c r="AQ1078" s="51"/>
      <c r="AR1078" s="53"/>
    </row>
    <row r="1079" spans="1:44" s="54" customFormat="1" ht="12.75">
      <c r="A1079" s="75" t="s">
        <v>262</v>
      </c>
      <c r="B1079" s="74" t="s">
        <v>263</v>
      </c>
      <c r="C1079" s="49">
        <v>0</v>
      </c>
      <c r="D1079" s="49">
        <v>100</v>
      </c>
      <c r="E1079" s="49">
        <v>100</v>
      </c>
      <c r="F1079" s="49">
        <v>0</v>
      </c>
      <c r="G1079" s="49">
        <v>100</v>
      </c>
      <c r="H1079" s="49">
        <v>0</v>
      </c>
      <c r="I1079" s="51"/>
      <c r="J1079" s="51"/>
      <c r="K1079" s="51"/>
      <c r="L1079" s="51"/>
      <c r="M1079" s="51"/>
      <c r="N1079" s="51"/>
      <c r="O1079" s="51"/>
      <c r="P1079" s="51"/>
      <c r="Q1079" s="51"/>
      <c r="R1079" s="51"/>
      <c r="S1079" s="51"/>
      <c r="T1079" s="51"/>
      <c r="U1079" s="51"/>
      <c r="V1079" s="51"/>
      <c r="W1079" s="51"/>
      <c r="X1079" s="51"/>
      <c r="Y1079" s="52" t="s">
        <v>860</v>
      </c>
      <c r="Z1079" s="52" t="s">
        <v>872</v>
      </c>
      <c r="AA1079" s="52" t="s">
        <v>852</v>
      </c>
      <c r="AB1079" s="52" t="s">
        <v>507</v>
      </c>
      <c r="AC1079" s="52" t="s">
        <v>508</v>
      </c>
      <c r="AD1079" s="51"/>
      <c r="AE1079" s="51"/>
      <c r="AF1079" s="51"/>
      <c r="AG1079" s="51"/>
      <c r="AH1079" s="51"/>
      <c r="AI1079" s="51"/>
      <c r="AJ1079" s="51"/>
      <c r="AK1079" s="51"/>
      <c r="AL1079" s="51"/>
      <c r="AM1079" s="51"/>
      <c r="AN1079" s="51"/>
      <c r="AO1079" s="51"/>
      <c r="AP1079" s="51"/>
      <c r="AQ1079" s="51"/>
      <c r="AR1079" s="53"/>
    </row>
    <row r="1080" spans="1:44" s="54" customFormat="1" ht="12.75">
      <c r="A1080" s="75" t="s">
        <v>264</v>
      </c>
      <c r="B1080" s="74" t="s">
        <v>265</v>
      </c>
      <c r="C1080" s="49">
        <v>0</v>
      </c>
      <c r="D1080" s="49">
        <v>100</v>
      </c>
      <c r="E1080" s="49">
        <v>100</v>
      </c>
      <c r="F1080" s="49">
        <v>0</v>
      </c>
      <c r="G1080" s="49">
        <v>100</v>
      </c>
      <c r="H1080" s="49">
        <v>0</v>
      </c>
      <c r="I1080" s="51"/>
      <c r="J1080" s="51"/>
      <c r="K1080" s="51"/>
      <c r="L1080" s="51"/>
      <c r="M1080" s="51"/>
      <c r="N1080" s="51"/>
      <c r="O1080" s="51"/>
      <c r="P1080" s="51"/>
      <c r="Q1080" s="51"/>
      <c r="R1080" s="51"/>
      <c r="S1080" s="51"/>
      <c r="T1080" s="51"/>
      <c r="U1080" s="51"/>
      <c r="V1080" s="51"/>
      <c r="W1080" s="51"/>
      <c r="X1080" s="51"/>
      <c r="Y1080" s="52" t="s">
        <v>860</v>
      </c>
      <c r="Z1080" s="52" t="s">
        <v>872</v>
      </c>
      <c r="AA1080" s="52" t="s">
        <v>852</v>
      </c>
      <c r="AB1080" s="52" t="s">
        <v>507</v>
      </c>
      <c r="AC1080" s="52" t="s">
        <v>508</v>
      </c>
      <c r="AD1080" s="51"/>
      <c r="AE1080" s="51"/>
      <c r="AF1080" s="51"/>
      <c r="AG1080" s="51"/>
      <c r="AH1080" s="51"/>
      <c r="AI1080" s="51"/>
      <c r="AJ1080" s="51"/>
      <c r="AK1080" s="51"/>
      <c r="AL1080" s="51"/>
      <c r="AM1080" s="51"/>
      <c r="AN1080" s="51"/>
      <c r="AO1080" s="51"/>
      <c r="AP1080" s="51"/>
      <c r="AQ1080" s="51"/>
      <c r="AR1080" s="53"/>
    </row>
    <row r="1081" spans="1:44" s="54" customFormat="1" ht="25.5">
      <c r="A1081" s="75" t="s">
        <v>1160</v>
      </c>
      <c r="B1081" s="74" t="s">
        <v>2091</v>
      </c>
      <c r="C1081" s="49">
        <v>0</v>
      </c>
      <c r="D1081" s="49">
        <v>0</v>
      </c>
      <c r="E1081" s="49">
        <v>100</v>
      </c>
      <c r="F1081" s="49">
        <v>0</v>
      </c>
      <c r="G1081" s="49">
        <v>100</v>
      </c>
      <c r="H1081" s="49">
        <v>0</v>
      </c>
      <c r="I1081" s="51"/>
      <c r="J1081" s="51"/>
      <c r="K1081" s="51"/>
      <c r="L1081" s="51"/>
      <c r="M1081" s="51"/>
      <c r="N1081" s="51"/>
      <c r="O1081" s="51"/>
      <c r="P1081" s="51"/>
      <c r="Q1081" s="51"/>
      <c r="R1081" s="51"/>
      <c r="S1081" s="51"/>
      <c r="T1081" s="51"/>
      <c r="U1081" s="51"/>
      <c r="V1081" s="51"/>
      <c r="W1081" s="51"/>
      <c r="X1081" s="51"/>
      <c r="Y1081" s="52" t="s">
        <v>860</v>
      </c>
      <c r="Z1081" s="52" t="s">
        <v>872</v>
      </c>
      <c r="AA1081" s="52" t="s">
        <v>852</v>
      </c>
      <c r="AB1081" s="52" t="s">
        <v>507</v>
      </c>
      <c r="AC1081" s="52" t="s">
        <v>508</v>
      </c>
      <c r="AD1081" s="51"/>
      <c r="AE1081" s="51"/>
      <c r="AF1081" s="51"/>
      <c r="AG1081" s="51"/>
      <c r="AH1081" s="51"/>
      <c r="AI1081" s="51"/>
      <c r="AJ1081" s="51"/>
      <c r="AK1081" s="51"/>
      <c r="AL1081" s="51"/>
      <c r="AM1081" s="51"/>
      <c r="AN1081" s="51"/>
      <c r="AO1081" s="51"/>
      <c r="AP1081" s="51"/>
      <c r="AQ1081" s="51"/>
      <c r="AR1081" s="53"/>
    </row>
    <row r="1082" spans="1:44" s="54" customFormat="1" ht="25.5">
      <c r="A1082" s="75" t="s">
        <v>1161</v>
      </c>
      <c r="B1082" s="74" t="s">
        <v>2092</v>
      </c>
      <c r="C1082" s="49">
        <v>0</v>
      </c>
      <c r="D1082" s="49">
        <v>0</v>
      </c>
      <c r="E1082" s="49">
        <v>100</v>
      </c>
      <c r="F1082" s="49">
        <v>0</v>
      </c>
      <c r="G1082" s="49">
        <v>100</v>
      </c>
      <c r="H1082" s="49">
        <v>0</v>
      </c>
      <c r="I1082" s="51"/>
      <c r="J1082" s="51"/>
      <c r="K1082" s="51"/>
      <c r="L1082" s="51"/>
      <c r="M1082" s="51"/>
      <c r="N1082" s="51"/>
      <c r="O1082" s="51"/>
      <c r="P1082" s="51"/>
      <c r="Q1082" s="51"/>
      <c r="R1082" s="51"/>
      <c r="S1082" s="51"/>
      <c r="T1082" s="51"/>
      <c r="U1082" s="51"/>
      <c r="V1082" s="51"/>
      <c r="W1082" s="51"/>
      <c r="X1082" s="51"/>
      <c r="Y1082" s="52" t="s">
        <v>860</v>
      </c>
      <c r="Z1082" s="52" t="s">
        <v>872</v>
      </c>
      <c r="AA1082" s="52" t="s">
        <v>852</v>
      </c>
      <c r="AB1082" s="52" t="s">
        <v>507</v>
      </c>
      <c r="AC1082" s="52" t="s">
        <v>508</v>
      </c>
      <c r="AD1082" s="51"/>
      <c r="AE1082" s="51"/>
      <c r="AF1082" s="51"/>
      <c r="AG1082" s="51"/>
      <c r="AH1082" s="51"/>
      <c r="AI1082" s="51"/>
      <c r="AJ1082" s="51"/>
      <c r="AK1082" s="51"/>
      <c r="AL1082" s="51"/>
      <c r="AM1082" s="51"/>
      <c r="AN1082" s="51"/>
      <c r="AO1082" s="51"/>
      <c r="AP1082" s="51"/>
      <c r="AQ1082" s="51"/>
      <c r="AR1082" s="53"/>
    </row>
    <row r="1083" spans="1:44" s="54" customFormat="1" ht="12.75" hidden="1">
      <c r="A1083" s="29" t="s">
        <v>862</v>
      </c>
      <c r="B1083" s="41" t="s">
        <v>863</v>
      </c>
      <c r="C1083" s="40">
        <v>0</v>
      </c>
      <c r="D1083" s="40">
        <v>0</v>
      </c>
      <c r="E1083" s="40">
        <v>0</v>
      </c>
      <c r="F1083" s="40">
        <v>0</v>
      </c>
      <c r="G1083" s="40">
        <v>0</v>
      </c>
      <c r="H1083" s="40">
        <v>0</v>
      </c>
      <c r="I1083" s="51"/>
      <c r="J1083" s="51"/>
      <c r="K1083" s="51"/>
      <c r="L1083" s="51"/>
      <c r="M1083" s="51"/>
      <c r="N1083" s="51"/>
      <c r="O1083" s="51"/>
      <c r="P1083" s="51"/>
      <c r="Q1083" s="51"/>
      <c r="R1083" s="51"/>
      <c r="S1083" s="51"/>
      <c r="T1083" s="51"/>
      <c r="U1083" s="51"/>
      <c r="V1083" s="51"/>
      <c r="W1083" s="51"/>
      <c r="X1083" s="51" t="s">
        <v>2298</v>
      </c>
      <c r="Y1083" s="52" t="s">
        <v>862</v>
      </c>
      <c r="Z1083" s="52" t="s">
        <v>872</v>
      </c>
      <c r="AA1083" s="52" t="s">
        <v>852</v>
      </c>
      <c r="AB1083" s="52" t="s">
        <v>507</v>
      </c>
      <c r="AC1083" s="52" t="s">
        <v>508</v>
      </c>
      <c r="AD1083" s="51"/>
      <c r="AE1083" s="51"/>
      <c r="AF1083" s="51"/>
      <c r="AG1083" s="51"/>
      <c r="AH1083" s="51"/>
      <c r="AI1083" s="51"/>
      <c r="AJ1083" s="51"/>
      <c r="AK1083" s="51"/>
      <c r="AL1083" s="51"/>
      <c r="AM1083" s="51"/>
      <c r="AN1083" s="51"/>
      <c r="AO1083" s="51"/>
      <c r="AP1083" s="51"/>
      <c r="AQ1083" s="51"/>
      <c r="AR1083" s="53"/>
    </row>
    <row r="1084" spans="1:44" s="54" customFormat="1" ht="12.75" hidden="1">
      <c r="A1084" s="29" t="s">
        <v>864</v>
      </c>
      <c r="B1084" s="41" t="s">
        <v>865</v>
      </c>
      <c r="C1084" s="40">
        <v>0</v>
      </c>
      <c r="D1084" s="40">
        <v>0</v>
      </c>
      <c r="E1084" s="40">
        <v>0</v>
      </c>
      <c r="F1084" s="40">
        <v>0</v>
      </c>
      <c r="G1084" s="40">
        <v>0</v>
      </c>
      <c r="H1084" s="40">
        <v>0</v>
      </c>
      <c r="I1084" s="51"/>
      <c r="J1084" s="51"/>
      <c r="K1084" s="51"/>
      <c r="L1084" s="51"/>
      <c r="M1084" s="51"/>
      <c r="N1084" s="51"/>
      <c r="O1084" s="51"/>
      <c r="P1084" s="51"/>
      <c r="Q1084" s="51"/>
      <c r="R1084" s="51"/>
      <c r="S1084" s="51"/>
      <c r="T1084" s="51"/>
      <c r="U1084" s="51"/>
      <c r="V1084" s="51"/>
      <c r="W1084" s="51"/>
      <c r="X1084" s="51" t="s">
        <v>2298</v>
      </c>
      <c r="Y1084" s="52" t="s">
        <v>864</v>
      </c>
      <c r="Z1084" s="52" t="s">
        <v>872</v>
      </c>
      <c r="AA1084" s="52" t="s">
        <v>852</v>
      </c>
      <c r="AB1084" s="52" t="s">
        <v>507</v>
      </c>
      <c r="AC1084" s="52" t="s">
        <v>508</v>
      </c>
      <c r="AD1084" s="51"/>
      <c r="AE1084" s="51"/>
      <c r="AF1084" s="51"/>
      <c r="AG1084" s="51"/>
      <c r="AH1084" s="51"/>
      <c r="AI1084" s="51"/>
      <c r="AJ1084" s="51"/>
      <c r="AK1084" s="51"/>
      <c r="AL1084" s="51"/>
      <c r="AM1084" s="51"/>
      <c r="AN1084" s="51"/>
      <c r="AO1084" s="51"/>
      <c r="AP1084" s="51"/>
      <c r="AQ1084" s="51"/>
      <c r="AR1084" s="53"/>
    </row>
    <row r="1085" spans="1:44" s="54" customFormat="1" ht="12.75">
      <c r="A1085" s="29" t="s">
        <v>866</v>
      </c>
      <c r="B1085" s="41" t="s">
        <v>867</v>
      </c>
      <c r="C1085" s="40">
        <v>0</v>
      </c>
      <c r="D1085" s="40">
        <v>617</v>
      </c>
      <c r="E1085" s="40">
        <v>617</v>
      </c>
      <c r="F1085" s="40">
        <v>4164</v>
      </c>
      <c r="G1085" s="40">
        <v>5555</v>
      </c>
      <c r="H1085" s="40">
        <v>5902</v>
      </c>
      <c r="I1085" s="51"/>
      <c r="J1085" s="51"/>
      <c r="K1085" s="51"/>
      <c r="L1085" s="51"/>
      <c r="M1085" s="51"/>
      <c r="N1085" s="51"/>
      <c r="O1085" s="51"/>
      <c r="P1085" s="51"/>
      <c r="Q1085" s="51"/>
      <c r="R1085" s="51"/>
      <c r="S1085" s="51"/>
      <c r="T1085" s="51"/>
      <c r="U1085" s="51"/>
      <c r="V1085" s="51"/>
      <c r="W1085" s="51"/>
      <c r="X1085" s="51"/>
      <c r="Y1085" s="52" t="s">
        <v>866</v>
      </c>
      <c r="Z1085" s="52" t="s">
        <v>872</v>
      </c>
      <c r="AA1085" s="52" t="s">
        <v>852</v>
      </c>
      <c r="AB1085" s="52" t="s">
        <v>507</v>
      </c>
      <c r="AC1085" s="52" t="s">
        <v>508</v>
      </c>
      <c r="AD1085" s="51"/>
      <c r="AE1085" s="51"/>
      <c r="AF1085" s="51"/>
      <c r="AG1085" s="51"/>
      <c r="AH1085" s="51"/>
      <c r="AI1085" s="51"/>
      <c r="AJ1085" s="51"/>
      <c r="AK1085" s="51"/>
      <c r="AL1085" s="51"/>
      <c r="AM1085" s="51"/>
      <c r="AN1085" s="51"/>
      <c r="AO1085" s="51"/>
      <c r="AP1085" s="51"/>
      <c r="AQ1085" s="51"/>
      <c r="AR1085" s="53"/>
    </row>
    <row r="1086" spans="1:44" s="54" customFormat="1" ht="12.75">
      <c r="A1086" s="75" t="s">
        <v>735</v>
      </c>
      <c r="B1086" s="74" t="s">
        <v>1261</v>
      </c>
      <c r="C1086" s="49">
        <v>0</v>
      </c>
      <c r="D1086" s="49">
        <v>135</v>
      </c>
      <c r="E1086" s="49">
        <v>135</v>
      </c>
      <c r="F1086" s="49">
        <v>4164</v>
      </c>
      <c r="G1086" s="49">
        <v>0</v>
      </c>
      <c r="H1086" s="49">
        <v>4164</v>
      </c>
      <c r="I1086" s="51"/>
      <c r="J1086" s="51"/>
      <c r="K1086" s="51"/>
      <c r="L1086" s="51"/>
      <c r="M1086" s="51"/>
      <c r="N1086" s="51"/>
      <c r="O1086" s="51"/>
      <c r="P1086" s="51"/>
      <c r="Q1086" s="51"/>
      <c r="R1086" s="51"/>
      <c r="S1086" s="51"/>
      <c r="T1086" s="51"/>
      <c r="U1086" s="51"/>
      <c r="V1086" s="51"/>
      <c r="W1086" s="51"/>
      <c r="X1086" s="51"/>
      <c r="Y1086" s="52" t="s">
        <v>866</v>
      </c>
      <c r="Z1086" s="52" t="s">
        <v>872</v>
      </c>
      <c r="AA1086" s="52" t="s">
        <v>852</v>
      </c>
      <c r="AB1086" s="52" t="s">
        <v>507</v>
      </c>
      <c r="AC1086" s="52" t="s">
        <v>508</v>
      </c>
      <c r="AD1086" s="51"/>
      <c r="AE1086" s="51"/>
      <c r="AF1086" s="51"/>
      <c r="AG1086" s="51"/>
      <c r="AH1086" s="51"/>
      <c r="AI1086" s="51"/>
      <c r="AJ1086" s="51"/>
      <c r="AK1086" s="51"/>
      <c r="AL1086" s="51"/>
      <c r="AM1086" s="51"/>
      <c r="AN1086" s="51"/>
      <c r="AO1086" s="51"/>
      <c r="AP1086" s="51"/>
      <c r="AQ1086" s="51"/>
      <c r="AR1086" s="53"/>
    </row>
    <row r="1087" spans="1:44" s="54" customFormat="1" ht="12.75">
      <c r="A1087" s="75" t="s">
        <v>738</v>
      </c>
      <c r="B1087" s="74" t="s">
        <v>1262</v>
      </c>
      <c r="C1087" s="49">
        <v>0</v>
      </c>
      <c r="D1087" s="49">
        <v>0</v>
      </c>
      <c r="E1087" s="49">
        <v>135</v>
      </c>
      <c r="F1087" s="49">
        <v>4164</v>
      </c>
      <c r="G1087" s="49">
        <v>0</v>
      </c>
      <c r="H1087" s="49">
        <v>4164</v>
      </c>
      <c r="I1087" s="51"/>
      <c r="J1087" s="51"/>
      <c r="K1087" s="51"/>
      <c r="L1087" s="51"/>
      <c r="M1087" s="51"/>
      <c r="N1087" s="51"/>
      <c r="O1087" s="51"/>
      <c r="P1087" s="51"/>
      <c r="Q1087" s="51"/>
      <c r="R1087" s="51"/>
      <c r="S1087" s="51"/>
      <c r="T1087" s="51"/>
      <c r="U1087" s="51"/>
      <c r="V1087" s="51"/>
      <c r="W1087" s="51"/>
      <c r="X1087" s="51"/>
      <c r="Y1087" s="52" t="s">
        <v>866</v>
      </c>
      <c r="Z1087" s="52" t="s">
        <v>872</v>
      </c>
      <c r="AA1087" s="52" t="s">
        <v>852</v>
      </c>
      <c r="AB1087" s="52" t="s">
        <v>507</v>
      </c>
      <c r="AC1087" s="52" t="s">
        <v>508</v>
      </c>
      <c r="AD1087" s="51"/>
      <c r="AE1087" s="51"/>
      <c r="AF1087" s="51"/>
      <c r="AG1087" s="51"/>
      <c r="AH1087" s="51"/>
      <c r="AI1087" s="51"/>
      <c r="AJ1087" s="51"/>
      <c r="AK1087" s="51"/>
      <c r="AL1087" s="51"/>
      <c r="AM1087" s="51"/>
      <c r="AN1087" s="51"/>
      <c r="AO1087" s="51"/>
      <c r="AP1087" s="51"/>
      <c r="AQ1087" s="51"/>
      <c r="AR1087" s="53"/>
    </row>
    <row r="1088" spans="1:44" s="54" customFormat="1" ht="12.75">
      <c r="A1088" s="75" t="s">
        <v>1280</v>
      </c>
      <c r="B1088" s="74" t="s">
        <v>1281</v>
      </c>
      <c r="C1088" s="49">
        <v>0</v>
      </c>
      <c r="D1088" s="49">
        <v>0</v>
      </c>
      <c r="E1088" s="49">
        <v>135</v>
      </c>
      <c r="F1088" s="49">
        <v>4164</v>
      </c>
      <c r="G1088" s="49">
        <v>0</v>
      </c>
      <c r="H1088" s="49">
        <v>4164</v>
      </c>
      <c r="I1088" s="51"/>
      <c r="J1088" s="51"/>
      <c r="K1088" s="51"/>
      <c r="L1088" s="51"/>
      <c r="M1088" s="51"/>
      <c r="N1088" s="51"/>
      <c r="O1088" s="51"/>
      <c r="P1088" s="51"/>
      <c r="Q1088" s="51"/>
      <c r="R1088" s="51"/>
      <c r="S1088" s="51"/>
      <c r="T1088" s="51"/>
      <c r="U1088" s="51"/>
      <c r="V1088" s="51"/>
      <c r="W1088" s="51"/>
      <c r="X1088" s="51"/>
      <c r="Y1088" s="52" t="s">
        <v>866</v>
      </c>
      <c r="Z1088" s="52" t="s">
        <v>872</v>
      </c>
      <c r="AA1088" s="52" t="s">
        <v>852</v>
      </c>
      <c r="AB1088" s="52" t="s">
        <v>507</v>
      </c>
      <c r="AC1088" s="52" t="s">
        <v>508</v>
      </c>
      <c r="AD1088" s="51"/>
      <c r="AE1088" s="51"/>
      <c r="AF1088" s="51"/>
      <c r="AG1088" s="51"/>
      <c r="AH1088" s="51"/>
      <c r="AI1088" s="51"/>
      <c r="AJ1088" s="51"/>
      <c r="AK1088" s="51"/>
      <c r="AL1088" s="51"/>
      <c r="AM1088" s="51"/>
      <c r="AN1088" s="51"/>
      <c r="AO1088" s="51"/>
      <c r="AP1088" s="51"/>
      <c r="AQ1088" s="51"/>
      <c r="AR1088" s="53"/>
    </row>
    <row r="1089" spans="1:44" s="54" customFormat="1" ht="12.75">
      <c r="A1089" s="75" t="s">
        <v>1206</v>
      </c>
      <c r="B1089" s="74" t="s">
        <v>1207</v>
      </c>
      <c r="C1089" s="49">
        <v>0</v>
      </c>
      <c r="D1089" s="49">
        <v>0</v>
      </c>
      <c r="E1089" s="49">
        <v>0</v>
      </c>
      <c r="F1089" s="49">
        <v>4164</v>
      </c>
      <c r="G1089" s="49">
        <v>0</v>
      </c>
      <c r="H1089" s="49">
        <v>4164</v>
      </c>
      <c r="I1089" s="51"/>
      <c r="J1089" s="51"/>
      <c r="K1089" s="51"/>
      <c r="L1089" s="51"/>
      <c r="M1089" s="51"/>
      <c r="N1089" s="51"/>
      <c r="O1089" s="51"/>
      <c r="P1089" s="51"/>
      <c r="Q1089" s="51"/>
      <c r="R1089" s="51"/>
      <c r="S1089" s="51"/>
      <c r="T1089" s="51"/>
      <c r="U1089" s="51"/>
      <c r="V1089" s="51"/>
      <c r="W1089" s="51"/>
      <c r="X1089" s="51"/>
      <c r="Y1089" s="52" t="s">
        <v>866</v>
      </c>
      <c r="Z1089" s="52" t="s">
        <v>872</v>
      </c>
      <c r="AA1089" s="52" t="s">
        <v>852</v>
      </c>
      <c r="AB1089" s="52" t="s">
        <v>507</v>
      </c>
      <c r="AC1089" s="52" t="s">
        <v>508</v>
      </c>
      <c r="AD1089" s="51"/>
      <c r="AE1089" s="51"/>
      <c r="AF1089" s="51"/>
      <c r="AG1089" s="51"/>
      <c r="AH1089" s="51"/>
      <c r="AI1089" s="51"/>
      <c r="AJ1089" s="51"/>
      <c r="AK1089" s="51"/>
      <c r="AL1089" s="51"/>
      <c r="AM1089" s="51"/>
      <c r="AN1089" s="51"/>
      <c r="AO1089" s="51"/>
      <c r="AP1089" s="51"/>
      <c r="AQ1089" s="51"/>
      <c r="AR1089" s="53"/>
    </row>
    <row r="1090" spans="1:44" s="54" customFormat="1" ht="25.5">
      <c r="A1090" s="75" t="s">
        <v>1212</v>
      </c>
      <c r="B1090" s="74" t="s">
        <v>1213</v>
      </c>
      <c r="C1090" s="49">
        <v>0</v>
      </c>
      <c r="D1090" s="49">
        <v>0</v>
      </c>
      <c r="E1090" s="49">
        <v>0</v>
      </c>
      <c r="F1090" s="49">
        <v>4164</v>
      </c>
      <c r="G1090" s="49">
        <v>0</v>
      </c>
      <c r="H1090" s="49">
        <v>4164</v>
      </c>
      <c r="I1090" s="51"/>
      <c r="J1090" s="51"/>
      <c r="K1090" s="51"/>
      <c r="L1090" s="51"/>
      <c r="M1090" s="51"/>
      <c r="N1090" s="51"/>
      <c r="O1090" s="51"/>
      <c r="P1090" s="51"/>
      <c r="Q1090" s="51"/>
      <c r="R1090" s="51"/>
      <c r="S1090" s="51"/>
      <c r="T1090" s="51"/>
      <c r="U1090" s="51"/>
      <c r="V1090" s="51"/>
      <c r="W1090" s="51"/>
      <c r="X1090" s="51"/>
      <c r="Y1090" s="52" t="s">
        <v>866</v>
      </c>
      <c r="Z1090" s="52" t="s">
        <v>872</v>
      </c>
      <c r="AA1090" s="52" t="s">
        <v>852</v>
      </c>
      <c r="AB1090" s="52" t="s">
        <v>507</v>
      </c>
      <c r="AC1090" s="52" t="s">
        <v>508</v>
      </c>
      <c r="AD1090" s="51"/>
      <c r="AE1090" s="51"/>
      <c r="AF1090" s="51"/>
      <c r="AG1090" s="51"/>
      <c r="AH1090" s="51"/>
      <c r="AI1090" s="51"/>
      <c r="AJ1090" s="51"/>
      <c r="AK1090" s="51"/>
      <c r="AL1090" s="51"/>
      <c r="AM1090" s="51"/>
      <c r="AN1090" s="51"/>
      <c r="AO1090" s="51"/>
      <c r="AP1090" s="51"/>
      <c r="AQ1090" s="51"/>
      <c r="AR1090" s="53"/>
    </row>
    <row r="1091" spans="1:44" s="54" customFormat="1" ht="12.75">
      <c r="A1091" s="75" t="s">
        <v>1214</v>
      </c>
      <c r="B1091" s="74" t="s">
        <v>2089</v>
      </c>
      <c r="C1091" s="49">
        <v>0</v>
      </c>
      <c r="D1091" s="49">
        <v>0</v>
      </c>
      <c r="E1091" s="49">
        <v>0</v>
      </c>
      <c r="F1091" s="49">
        <v>4164</v>
      </c>
      <c r="G1091" s="49">
        <v>0</v>
      </c>
      <c r="H1091" s="49">
        <v>4164</v>
      </c>
      <c r="I1091" s="51"/>
      <c r="J1091" s="51"/>
      <c r="K1091" s="51"/>
      <c r="L1091" s="51"/>
      <c r="M1091" s="51"/>
      <c r="N1091" s="51"/>
      <c r="O1091" s="51"/>
      <c r="P1091" s="51"/>
      <c r="Q1091" s="51"/>
      <c r="R1091" s="51"/>
      <c r="S1091" s="51"/>
      <c r="T1091" s="51"/>
      <c r="U1091" s="51"/>
      <c r="V1091" s="51"/>
      <c r="W1091" s="51"/>
      <c r="X1091" s="51"/>
      <c r="Y1091" s="52" t="s">
        <v>866</v>
      </c>
      <c r="Z1091" s="52" t="s">
        <v>872</v>
      </c>
      <c r="AA1091" s="52" t="s">
        <v>852</v>
      </c>
      <c r="AB1091" s="52" t="s">
        <v>507</v>
      </c>
      <c r="AC1091" s="52" t="s">
        <v>508</v>
      </c>
      <c r="AD1091" s="51"/>
      <c r="AE1091" s="51"/>
      <c r="AF1091" s="51"/>
      <c r="AG1091" s="51"/>
      <c r="AH1091" s="51"/>
      <c r="AI1091" s="51"/>
      <c r="AJ1091" s="51"/>
      <c r="AK1091" s="51"/>
      <c r="AL1091" s="51"/>
      <c r="AM1091" s="51"/>
      <c r="AN1091" s="51"/>
      <c r="AO1091" s="51"/>
      <c r="AP1091" s="51"/>
      <c r="AQ1091" s="51"/>
      <c r="AR1091" s="53"/>
    </row>
    <row r="1092" spans="1:44" s="54" customFormat="1" ht="12.75">
      <c r="A1092" s="75" t="s">
        <v>2058</v>
      </c>
      <c r="B1092" s="74" t="s">
        <v>2059</v>
      </c>
      <c r="C1092" s="49">
        <v>0</v>
      </c>
      <c r="D1092" s="49">
        <v>0</v>
      </c>
      <c r="E1092" s="49">
        <v>135</v>
      </c>
      <c r="F1092" s="49">
        <v>0</v>
      </c>
      <c r="G1092" s="49">
        <v>0</v>
      </c>
      <c r="H1092" s="49">
        <v>0</v>
      </c>
      <c r="I1092" s="51"/>
      <c r="J1092" s="51"/>
      <c r="K1092" s="51"/>
      <c r="L1092" s="51"/>
      <c r="M1092" s="51"/>
      <c r="N1092" s="51"/>
      <c r="O1092" s="51"/>
      <c r="P1092" s="51"/>
      <c r="Q1092" s="51"/>
      <c r="R1092" s="51"/>
      <c r="S1092" s="51"/>
      <c r="T1092" s="51"/>
      <c r="U1092" s="51"/>
      <c r="V1092" s="51"/>
      <c r="W1092" s="51"/>
      <c r="X1092" s="51"/>
      <c r="Y1092" s="52" t="s">
        <v>866</v>
      </c>
      <c r="Z1092" s="52" t="s">
        <v>872</v>
      </c>
      <c r="AA1092" s="52" t="s">
        <v>852</v>
      </c>
      <c r="AB1092" s="52" t="s">
        <v>507</v>
      </c>
      <c r="AC1092" s="52" t="s">
        <v>508</v>
      </c>
      <c r="AD1092" s="51"/>
      <c r="AE1092" s="51"/>
      <c r="AF1092" s="51"/>
      <c r="AG1092" s="51"/>
      <c r="AH1092" s="51"/>
      <c r="AI1092" s="51"/>
      <c r="AJ1092" s="51"/>
      <c r="AK1092" s="51"/>
      <c r="AL1092" s="51"/>
      <c r="AM1092" s="51"/>
      <c r="AN1092" s="51"/>
      <c r="AO1092" s="51"/>
      <c r="AP1092" s="51"/>
      <c r="AQ1092" s="51"/>
      <c r="AR1092" s="53"/>
    </row>
    <row r="1093" spans="1:44" s="54" customFormat="1" ht="12.75">
      <c r="A1093" s="75" t="s">
        <v>1602</v>
      </c>
      <c r="B1093" s="74" t="s">
        <v>90</v>
      </c>
      <c r="C1093" s="49">
        <v>0</v>
      </c>
      <c r="D1093" s="49">
        <v>482</v>
      </c>
      <c r="E1093" s="49">
        <v>482</v>
      </c>
      <c r="F1093" s="49">
        <v>0</v>
      </c>
      <c r="G1093" s="49">
        <v>5555</v>
      </c>
      <c r="H1093" s="49">
        <v>1738</v>
      </c>
      <c r="I1093" s="51"/>
      <c r="J1093" s="51"/>
      <c r="K1093" s="51"/>
      <c r="L1093" s="51"/>
      <c r="M1093" s="51"/>
      <c r="N1093" s="51"/>
      <c r="O1093" s="51"/>
      <c r="P1093" s="51"/>
      <c r="Q1093" s="51"/>
      <c r="R1093" s="51"/>
      <c r="S1093" s="51"/>
      <c r="T1093" s="51"/>
      <c r="U1093" s="51"/>
      <c r="V1093" s="51"/>
      <c r="W1093" s="51"/>
      <c r="X1093" s="51"/>
      <c r="Y1093" s="52" t="s">
        <v>866</v>
      </c>
      <c r="Z1093" s="52" t="s">
        <v>872</v>
      </c>
      <c r="AA1093" s="52" t="s">
        <v>852</v>
      </c>
      <c r="AB1093" s="52" t="s">
        <v>507</v>
      </c>
      <c r="AC1093" s="52" t="s">
        <v>508</v>
      </c>
      <c r="AD1093" s="51"/>
      <c r="AE1093" s="51"/>
      <c r="AF1093" s="51"/>
      <c r="AG1093" s="51"/>
      <c r="AH1093" s="51"/>
      <c r="AI1093" s="51"/>
      <c r="AJ1093" s="51"/>
      <c r="AK1093" s="51"/>
      <c r="AL1093" s="51"/>
      <c r="AM1093" s="51"/>
      <c r="AN1093" s="51"/>
      <c r="AO1093" s="51"/>
      <c r="AP1093" s="51"/>
      <c r="AQ1093" s="51"/>
      <c r="AR1093" s="53"/>
    </row>
    <row r="1094" spans="1:44" s="54" customFormat="1" ht="12.75">
      <c r="A1094" s="75" t="s">
        <v>91</v>
      </c>
      <c r="B1094" s="74" t="s">
        <v>92</v>
      </c>
      <c r="C1094" s="49">
        <v>0</v>
      </c>
      <c r="D1094" s="49">
        <v>0</v>
      </c>
      <c r="E1094" s="49">
        <v>482</v>
      </c>
      <c r="F1094" s="49">
        <v>0</v>
      </c>
      <c r="G1094" s="49">
        <v>5555</v>
      </c>
      <c r="H1094" s="49">
        <v>1738</v>
      </c>
      <c r="I1094" s="51"/>
      <c r="J1094" s="51"/>
      <c r="K1094" s="51"/>
      <c r="L1094" s="51"/>
      <c r="M1094" s="51"/>
      <c r="N1094" s="51"/>
      <c r="O1094" s="51"/>
      <c r="P1094" s="51"/>
      <c r="Q1094" s="51"/>
      <c r="R1094" s="51"/>
      <c r="S1094" s="51"/>
      <c r="T1094" s="51"/>
      <c r="U1094" s="51"/>
      <c r="V1094" s="51"/>
      <c r="W1094" s="51"/>
      <c r="X1094" s="51"/>
      <c r="Y1094" s="52" t="s">
        <v>866</v>
      </c>
      <c r="Z1094" s="52" t="s">
        <v>872</v>
      </c>
      <c r="AA1094" s="52" t="s">
        <v>852</v>
      </c>
      <c r="AB1094" s="52" t="s">
        <v>507</v>
      </c>
      <c r="AC1094" s="52" t="s">
        <v>508</v>
      </c>
      <c r="AD1094" s="51"/>
      <c r="AE1094" s="51"/>
      <c r="AF1094" s="51"/>
      <c r="AG1094" s="51"/>
      <c r="AH1094" s="51"/>
      <c r="AI1094" s="51"/>
      <c r="AJ1094" s="51"/>
      <c r="AK1094" s="51"/>
      <c r="AL1094" s="51"/>
      <c r="AM1094" s="51"/>
      <c r="AN1094" s="51"/>
      <c r="AO1094" s="51"/>
      <c r="AP1094" s="51"/>
      <c r="AQ1094" s="51"/>
      <c r="AR1094" s="53"/>
    </row>
    <row r="1095" spans="1:44" s="54" customFormat="1" ht="12.75">
      <c r="A1095" s="75" t="s">
        <v>93</v>
      </c>
      <c r="B1095" s="74" t="s">
        <v>92</v>
      </c>
      <c r="C1095" s="49">
        <v>0</v>
      </c>
      <c r="D1095" s="49">
        <v>0</v>
      </c>
      <c r="E1095" s="49">
        <v>482</v>
      </c>
      <c r="F1095" s="49">
        <v>0</v>
      </c>
      <c r="G1095" s="49">
        <v>5555</v>
      </c>
      <c r="H1095" s="49">
        <v>1738</v>
      </c>
      <c r="I1095" s="51"/>
      <c r="J1095" s="51"/>
      <c r="K1095" s="51"/>
      <c r="L1095" s="51"/>
      <c r="M1095" s="51"/>
      <c r="N1095" s="51"/>
      <c r="O1095" s="51"/>
      <c r="P1095" s="51"/>
      <c r="Q1095" s="51"/>
      <c r="R1095" s="51"/>
      <c r="S1095" s="51"/>
      <c r="T1095" s="51"/>
      <c r="U1095" s="51"/>
      <c r="V1095" s="51"/>
      <c r="W1095" s="51"/>
      <c r="X1095" s="51"/>
      <c r="Y1095" s="52" t="s">
        <v>866</v>
      </c>
      <c r="Z1095" s="52" t="s">
        <v>872</v>
      </c>
      <c r="AA1095" s="52" t="s">
        <v>852</v>
      </c>
      <c r="AB1095" s="52" t="s">
        <v>507</v>
      </c>
      <c r="AC1095" s="52" t="s">
        <v>508</v>
      </c>
      <c r="AD1095" s="51"/>
      <c r="AE1095" s="51"/>
      <c r="AF1095" s="51"/>
      <c r="AG1095" s="51"/>
      <c r="AH1095" s="51"/>
      <c r="AI1095" s="51"/>
      <c r="AJ1095" s="51"/>
      <c r="AK1095" s="51"/>
      <c r="AL1095" s="51"/>
      <c r="AM1095" s="51"/>
      <c r="AN1095" s="51"/>
      <c r="AO1095" s="51"/>
      <c r="AP1095" s="51"/>
      <c r="AQ1095" s="51"/>
      <c r="AR1095" s="53"/>
    </row>
    <row r="1096" spans="1:44" s="54" customFormat="1" ht="12.75">
      <c r="A1096" s="75" t="s">
        <v>362</v>
      </c>
      <c r="B1096" s="74" t="s">
        <v>363</v>
      </c>
      <c r="C1096" s="49">
        <v>0</v>
      </c>
      <c r="D1096" s="49">
        <v>0</v>
      </c>
      <c r="E1096" s="49">
        <v>482</v>
      </c>
      <c r="F1096" s="49">
        <v>0</v>
      </c>
      <c r="G1096" s="49">
        <v>5555</v>
      </c>
      <c r="H1096" s="49">
        <v>1738</v>
      </c>
      <c r="I1096" s="51"/>
      <c r="J1096" s="51"/>
      <c r="K1096" s="51"/>
      <c r="L1096" s="51"/>
      <c r="M1096" s="51"/>
      <c r="N1096" s="51"/>
      <c r="O1096" s="51"/>
      <c r="P1096" s="51"/>
      <c r="Q1096" s="51"/>
      <c r="R1096" s="51"/>
      <c r="S1096" s="51"/>
      <c r="T1096" s="51"/>
      <c r="U1096" s="51"/>
      <c r="V1096" s="51"/>
      <c r="W1096" s="51"/>
      <c r="X1096" s="51"/>
      <c r="Y1096" s="52" t="s">
        <v>866</v>
      </c>
      <c r="Z1096" s="52" t="s">
        <v>872</v>
      </c>
      <c r="AA1096" s="52" t="s">
        <v>852</v>
      </c>
      <c r="AB1096" s="52" t="s">
        <v>507</v>
      </c>
      <c r="AC1096" s="52" t="s">
        <v>508</v>
      </c>
      <c r="AD1096" s="51"/>
      <c r="AE1096" s="51"/>
      <c r="AF1096" s="51"/>
      <c r="AG1096" s="51"/>
      <c r="AH1096" s="51"/>
      <c r="AI1096" s="51"/>
      <c r="AJ1096" s="51"/>
      <c r="AK1096" s="51"/>
      <c r="AL1096" s="51"/>
      <c r="AM1096" s="51"/>
      <c r="AN1096" s="51"/>
      <c r="AO1096" s="51"/>
      <c r="AP1096" s="51"/>
      <c r="AQ1096" s="51"/>
      <c r="AR1096" s="53"/>
    </row>
    <row r="1097" spans="1:44" s="54" customFormat="1" ht="12.75">
      <c r="A1097" s="75" t="s">
        <v>364</v>
      </c>
      <c r="B1097" s="74" t="s">
        <v>365</v>
      </c>
      <c r="C1097" s="49">
        <v>0</v>
      </c>
      <c r="D1097" s="49">
        <v>0</v>
      </c>
      <c r="E1097" s="49">
        <v>482</v>
      </c>
      <c r="F1097" s="49">
        <v>0</v>
      </c>
      <c r="G1097" s="49">
        <v>5555</v>
      </c>
      <c r="H1097" s="49">
        <v>1738</v>
      </c>
      <c r="I1097" s="51"/>
      <c r="J1097" s="51"/>
      <c r="K1097" s="51"/>
      <c r="L1097" s="51"/>
      <c r="M1097" s="51"/>
      <c r="N1097" s="51"/>
      <c r="O1097" s="51"/>
      <c r="P1097" s="51"/>
      <c r="Q1097" s="51"/>
      <c r="R1097" s="51"/>
      <c r="S1097" s="51"/>
      <c r="T1097" s="51"/>
      <c r="U1097" s="51"/>
      <c r="V1097" s="51"/>
      <c r="W1097" s="51"/>
      <c r="X1097" s="51"/>
      <c r="Y1097" s="52" t="s">
        <v>866</v>
      </c>
      <c r="Z1097" s="52" t="s">
        <v>872</v>
      </c>
      <c r="AA1097" s="52" t="s">
        <v>852</v>
      </c>
      <c r="AB1097" s="52" t="s">
        <v>507</v>
      </c>
      <c r="AC1097" s="52" t="s">
        <v>508</v>
      </c>
      <c r="AD1097" s="51"/>
      <c r="AE1097" s="51"/>
      <c r="AF1097" s="51"/>
      <c r="AG1097" s="51"/>
      <c r="AH1097" s="51"/>
      <c r="AI1097" s="51"/>
      <c r="AJ1097" s="51"/>
      <c r="AK1097" s="51"/>
      <c r="AL1097" s="51"/>
      <c r="AM1097" s="51"/>
      <c r="AN1097" s="51"/>
      <c r="AO1097" s="51"/>
      <c r="AP1097" s="51"/>
      <c r="AQ1097" s="51"/>
      <c r="AR1097" s="53"/>
    </row>
    <row r="1098" spans="1:44" s="54" customFormat="1" ht="12.75">
      <c r="A1098" s="75" t="s">
        <v>368</v>
      </c>
      <c r="B1098" s="74" t="s">
        <v>1</v>
      </c>
      <c r="C1098" s="49">
        <v>0</v>
      </c>
      <c r="D1098" s="49">
        <v>0</v>
      </c>
      <c r="E1098" s="49">
        <v>0</v>
      </c>
      <c r="F1098" s="49">
        <v>0</v>
      </c>
      <c r="G1098" s="49">
        <v>76</v>
      </c>
      <c r="H1098" s="49">
        <v>0</v>
      </c>
      <c r="I1098" s="51"/>
      <c r="J1098" s="51"/>
      <c r="K1098" s="51"/>
      <c r="L1098" s="51"/>
      <c r="M1098" s="51"/>
      <c r="N1098" s="51"/>
      <c r="O1098" s="51"/>
      <c r="P1098" s="51"/>
      <c r="Q1098" s="51"/>
      <c r="R1098" s="51"/>
      <c r="S1098" s="51"/>
      <c r="T1098" s="51"/>
      <c r="U1098" s="51"/>
      <c r="V1098" s="51"/>
      <c r="W1098" s="51"/>
      <c r="X1098" s="51"/>
      <c r="Y1098" s="52" t="s">
        <v>866</v>
      </c>
      <c r="Z1098" s="52" t="s">
        <v>872</v>
      </c>
      <c r="AA1098" s="52" t="s">
        <v>852</v>
      </c>
      <c r="AB1098" s="52" t="s">
        <v>507</v>
      </c>
      <c r="AC1098" s="52" t="s">
        <v>508</v>
      </c>
      <c r="AD1098" s="51"/>
      <c r="AE1098" s="51"/>
      <c r="AF1098" s="51"/>
      <c r="AG1098" s="51"/>
      <c r="AH1098" s="51"/>
      <c r="AI1098" s="51"/>
      <c r="AJ1098" s="51"/>
      <c r="AK1098" s="51"/>
      <c r="AL1098" s="51"/>
      <c r="AM1098" s="51"/>
      <c r="AN1098" s="51"/>
      <c r="AO1098" s="51"/>
      <c r="AP1098" s="51"/>
      <c r="AQ1098" s="51"/>
      <c r="AR1098" s="53"/>
    </row>
    <row r="1099" spans="1:44" s="54" customFormat="1" ht="12.75">
      <c r="A1099" s="75" t="s">
        <v>2</v>
      </c>
      <c r="B1099" s="74" t="s">
        <v>3</v>
      </c>
      <c r="C1099" s="49">
        <v>0</v>
      </c>
      <c r="D1099" s="49">
        <v>0</v>
      </c>
      <c r="E1099" s="49">
        <v>482</v>
      </c>
      <c r="F1099" s="49">
        <v>0</v>
      </c>
      <c r="G1099" s="49">
        <v>5479</v>
      </c>
      <c r="H1099" s="49">
        <v>1738</v>
      </c>
      <c r="I1099" s="51"/>
      <c r="J1099" s="51"/>
      <c r="K1099" s="51"/>
      <c r="L1099" s="51"/>
      <c r="M1099" s="51"/>
      <c r="N1099" s="51"/>
      <c r="O1099" s="51"/>
      <c r="P1099" s="51"/>
      <c r="Q1099" s="51"/>
      <c r="R1099" s="51"/>
      <c r="S1099" s="51"/>
      <c r="T1099" s="51"/>
      <c r="U1099" s="51"/>
      <c r="V1099" s="51"/>
      <c r="W1099" s="51"/>
      <c r="X1099" s="51"/>
      <c r="Y1099" s="52" t="s">
        <v>866</v>
      </c>
      <c r="Z1099" s="52" t="s">
        <v>872</v>
      </c>
      <c r="AA1099" s="52" t="s">
        <v>852</v>
      </c>
      <c r="AB1099" s="52" t="s">
        <v>507</v>
      </c>
      <c r="AC1099" s="52" t="s">
        <v>508</v>
      </c>
      <c r="AD1099" s="51"/>
      <c r="AE1099" s="51"/>
      <c r="AF1099" s="51"/>
      <c r="AG1099" s="51"/>
      <c r="AH1099" s="51"/>
      <c r="AI1099" s="51"/>
      <c r="AJ1099" s="51"/>
      <c r="AK1099" s="51"/>
      <c r="AL1099" s="51"/>
      <c r="AM1099" s="51"/>
      <c r="AN1099" s="51"/>
      <c r="AO1099" s="51"/>
      <c r="AP1099" s="51"/>
      <c r="AQ1099" s="51"/>
      <c r="AR1099" s="53"/>
    </row>
    <row r="1100" spans="1:44" s="54" customFormat="1" ht="12.75" hidden="1">
      <c r="A1100" s="29" t="s">
        <v>868</v>
      </c>
      <c r="B1100" s="41" t="s">
        <v>869</v>
      </c>
      <c r="C1100" s="40">
        <v>0</v>
      </c>
      <c r="D1100" s="40">
        <v>0</v>
      </c>
      <c r="E1100" s="40">
        <v>0</v>
      </c>
      <c r="F1100" s="40">
        <v>0</v>
      </c>
      <c r="G1100" s="40">
        <v>0</v>
      </c>
      <c r="H1100" s="40">
        <v>0</v>
      </c>
      <c r="I1100" s="51"/>
      <c r="J1100" s="51"/>
      <c r="K1100" s="51"/>
      <c r="L1100" s="51"/>
      <c r="M1100" s="51"/>
      <c r="N1100" s="51"/>
      <c r="O1100" s="51"/>
      <c r="P1100" s="51"/>
      <c r="Q1100" s="51"/>
      <c r="R1100" s="51"/>
      <c r="S1100" s="51"/>
      <c r="T1100" s="51"/>
      <c r="U1100" s="51"/>
      <c r="V1100" s="51"/>
      <c r="W1100" s="51"/>
      <c r="X1100" s="51" t="s">
        <v>2298</v>
      </c>
      <c r="Y1100" s="52" t="s">
        <v>868</v>
      </c>
      <c r="Z1100" s="52" t="s">
        <v>872</v>
      </c>
      <c r="AA1100" s="52" t="s">
        <v>852</v>
      </c>
      <c r="AB1100" s="52" t="s">
        <v>507</v>
      </c>
      <c r="AC1100" s="52" t="s">
        <v>508</v>
      </c>
      <c r="AD1100" s="51"/>
      <c r="AE1100" s="51"/>
      <c r="AF1100" s="51"/>
      <c r="AG1100" s="51"/>
      <c r="AH1100" s="51"/>
      <c r="AI1100" s="51"/>
      <c r="AJ1100" s="51"/>
      <c r="AK1100" s="51"/>
      <c r="AL1100" s="51"/>
      <c r="AM1100" s="51"/>
      <c r="AN1100" s="51"/>
      <c r="AO1100" s="51"/>
      <c r="AP1100" s="51"/>
      <c r="AQ1100" s="51"/>
      <c r="AR1100" s="53"/>
    </row>
    <row r="1101" spans="1:44" s="54" customFormat="1" ht="12.75" hidden="1">
      <c r="A1101" s="29" t="s">
        <v>870</v>
      </c>
      <c r="B1101" s="41" t="s">
        <v>871</v>
      </c>
      <c r="C1101" s="40">
        <v>0</v>
      </c>
      <c r="D1101" s="40">
        <v>0</v>
      </c>
      <c r="E1101" s="40">
        <v>0</v>
      </c>
      <c r="F1101" s="40">
        <v>0</v>
      </c>
      <c r="G1101" s="40">
        <v>0</v>
      </c>
      <c r="H1101" s="40">
        <v>0</v>
      </c>
      <c r="I1101" s="51"/>
      <c r="J1101" s="51"/>
      <c r="K1101" s="51"/>
      <c r="L1101" s="51"/>
      <c r="M1101" s="51"/>
      <c r="N1101" s="51"/>
      <c r="O1101" s="51"/>
      <c r="P1101" s="51"/>
      <c r="Q1101" s="51"/>
      <c r="R1101" s="51"/>
      <c r="S1101" s="51"/>
      <c r="T1101" s="51"/>
      <c r="U1101" s="51"/>
      <c r="V1101" s="51"/>
      <c r="W1101" s="51"/>
      <c r="X1101" s="51" t="s">
        <v>2298</v>
      </c>
      <c r="Y1101" s="52" t="s">
        <v>870</v>
      </c>
      <c r="Z1101" s="52" t="s">
        <v>872</v>
      </c>
      <c r="AA1101" s="52" t="s">
        <v>852</v>
      </c>
      <c r="AB1101" s="52" t="s">
        <v>507</v>
      </c>
      <c r="AC1101" s="52" t="s">
        <v>508</v>
      </c>
      <c r="AD1101" s="51"/>
      <c r="AE1101" s="51"/>
      <c r="AF1101" s="51"/>
      <c r="AG1101" s="51"/>
      <c r="AH1101" s="51"/>
      <c r="AI1101" s="51"/>
      <c r="AJ1101" s="51"/>
      <c r="AK1101" s="51"/>
      <c r="AL1101" s="51"/>
      <c r="AM1101" s="51"/>
      <c r="AN1101" s="51"/>
      <c r="AO1101" s="51"/>
      <c r="AP1101" s="51"/>
      <c r="AQ1101" s="51"/>
      <c r="AR1101" s="53"/>
    </row>
    <row r="1102" spans="1:44" s="58" customFormat="1" ht="12.75">
      <c r="A1102" s="46" t="s">
        <v>896</v>
      </c>
      <c r="B1102" s="47" t="s">
        <v>897</v>
      </c>
      <c r="C1102" s="48">
        <v>80</v>
      </c>
      <c r="D1102" s="48">
        <v>779</v>
      </c>
      <c r="E1102" s="48">
        <v>779</v>
      </c>
      <c r="F1102" s="48">
        <v>-1747</v>
      </c>
      <c r="G1102" s="48">
        <v>11139</v>
      </c>
      <c r="H1102" s="48">
        <v>5119</v>
      </c>
      <c r="I1102" s="55"/>
      <c r="J1102" s="55"/>
      <c r="K1102" s="55"/>
      <c r="L1102" s="55"/>
      <c r="M1102" s="55"/>
      <c r="N1102" s="55"/>
      <c r="O1102" s="55"/>
      <c r="P1102" s="55"/>
      <c r="Q1102" s="55"/>
      <c r="R1102" s="55"/>
      <c r="S1102" s="55"/>
      <c r="T1102" s="55"/>
      <c r="U1102" s="55"/>
      <c r="V1102" s="55"/>
      <c r="W1102" s="55"/>
      <c r="X1102" s="55"/>
      <c r="Y1102" s="56" t="s">
        <v>351</v>
      </c>
      <c r="Z1102" s="56" t="s">
        <v>351</v>
      </c>
      <c r="AA1102" s="56" t="s">
        <v>351</v>
      </c>
      <c r="AB1102" s="56" t="s">
        <v>351</v>
      </c>
      <c r="AC1102" s="56" t="s">
        <v>351</v>
      </c>
      <c r="AD1102" s="55"/>
      <c r="AE1102" s="55"/>
      <c r="AF1102" s="55"/>
      <c r="AG1102" s="55"/>
      <c r="AH1102" s="55"/>
      <c r="AI1102" s="55"/>
      <c r="AJ1102" s="55"/>
      <c r="AK1102" s="55"/>
      <c r="AL1102" s="55"/>
      <c r="AM1102" s="55"/>
      <c r="AN1102" s="55"/>
      <c r="AO1102" s="55"/>
      <c r="AP1102" s="55"/>
      <c r="AQ1102" s="55"/>
      <c r="AR1102" s="57"/>
    </row>
    <row r="1103" spans="1:44" s="54" customFormat="1" ht="12.75">
      <c r="A1103" s="34" t="s">
        <v>873</v>
      </c>
      <c r="B1103" s="35" t="s">
        <v>1021</v>
      </c>
      <c r="C1103" s="36">
        <v>-80</v>
      </c>
      <c r="D1103" s="36">
        <v>-779</v>
      </c>
      <c r="E1103" s="36">
        <v>-779</v>
      </c>
      <c r="F1103" s="36">
        <v>1747</v>
      </c>
      <c r="G1103" s="49" t="s">
        <v>1022</v>
      </c>
      <c r="H1103" s="49" t="s">
        <v>1022</v>
      </c>
      <c r="I1103" s="51"/>
      <c r="J1103" s="51"/>
      <c r="K1103" s="51"/>
      <c r="L1103" s="51"/>
      <c r="M1103" s="51"/>
      <c r="N1103" s="51"/>
      <c r="O1103" s="51"/>
      <c r="P1103" s="51"/>
      <c r="Q1103" s="51"/>
      <c r="R1103" s="51"/>
      <c r="S1103" s="51"/>
      <c r="T1103" s="51"/>
      <c r="U1103" s="51"/>
      <c r="V1103" s="51"/>
      <c r="W1103" s="51"/>
      <c r="X1103" s="51"/>
      <c r="Y1103" s="52" t="s">
        <v>873</v>
      </c>
      <c r="Z1103" s="52" t="s">
        <v>1019</v>
      </c>
      <c r="AA1103" s="52" t="s">
        <v>351</v>
      </c>
      <c r="AB1103" s="52" t="s">
        <v>507</v>
      </c>
      <c r="AC1103" s="52" t="s">
        <v>1020</v>
      </c>
      <c r="AD1103" s="51">
        <f>AD1104+AD1168+AD1223+AD1278+AD1349+AD1420</f>
        <v>0</v>
      </c>
      <c r="AE1103" s="51"/>
      <c r="AF1103" s="51"/>
      <c r="AG1103" s="51"/>
      <c r="AH1103" s="51"/>
      <c r="AI1103" s="51"/>
      <c r="AJ1103" s="51"/>
      <c r="AK1103" s="51"/>
      <c r="AL1103" s="51"/>
      <c r="AM1103" s="51"/>
      <c r="AN1103" s="51"/>
      <c r="AO1103" s="51"/>
      <c r="AP1103" s="51"/>
      <c r="AQ1103" s="51"/>
      <c r="AR1103" s="53"/>
    </row>
    <row r="1104" spans="1:44" s="54" customFormat="1" ht="12.75">
      <c r="A1104" s="29" t="s">
        <v>874</v>
      </c>
      <c r="B1104" s="39" t="s">
        <v>875</v>
      </c>
      <c r="C1104" s="40">
        <v>-80</v>
      </c>
      <c r="D1104" s="40">
        <v>-779</v>
      </c>
      <c r="E1104" s="40">
        <v>-779</v>
      </c>
      <c r="F1104" s="40">
        <v>1747</v>
      </c>
      <c r="G1104" s="49" t="s">
        <v>1022</v>
      </c>
      <c r="H1104" s="49" t="s">
        <v>1022</v>
      </c>
      <c r="I1104" s="51"/>
      <c r="J1104" s="51"/>
      <c r="K1104" s="51"/>
      <c r="L1104" s="51"/>
      <c r="M1104" s="51"/>
      <c r="N1104" s="51"/>
      <c r="O1104" s="51"/>
      <c r="P1104" s="51"/>
      <c r="Q1104" s="51"/>
      <c r="R1104" s="51"/>
      <c r="S1104" s="51"/>
      <c r="T1104" s="51"/>
      <c r="U1104" s="51"/>
      <c r="V1104" s="51"/>
      <c r="W1104" s="51"/>
      <c r="X1104" s="51"/>
      <c r="Y1104" s="52" t="s">
        <v>874</v>
      </c>
      <c r="Z1104" s="52" t="s">
        <v>1019</v>
      </c>
      <c r="AA1104" s="52" t="s">
        <v>873</v>
      </c>
      <c r="AB1104" s="52" t="s">
        <v>507</v>
      </c>
      <c r="AC1104" s="52" t="s">
        <v>1020</v>
      </c>
      <c r="AD1104" s="51">
        <f>AD1105+AD1108+AD1111</f>
        <v>0</v>
      </c>
      <c r="AE1104" s="51"/>
      <c r="AF1104" s="51"/>
      <c r="AG1104" s="51"/>
      <c r="AH1104" s="51"/>
      <c r="AI1104" s="51"/>
      <c r="AJ1104" s="51"/>
      <c r="AK1104" s="51"/>
      <c r="AL1104" s="51"/>
      <c r="AM1104" s="51"/>
      <c r="AN1104" s="51"/>
      <c r="AO1104" s="51"/>
      <c r="AP1104" s="51"/>
      <c r="AQ1104" s="51"/>
      <c r="AR1104" s="53"/>
    </row>
    <row r="1105" spans="1:44" s="54" customFormat="1" ht="12.75">
      <c r="A1105" s="29" t="s">
        <v>876</v>
      </c>
      <c r="B1105" s="41" t="s">
        <v>877</v>
      </c>
      <c r="C1105" s="40">
        <v>-199</v>
      </c>
      <c r="D1105" s="40">
        <v>-199</v>
      </c>
      <c r="E1105" s="40">
        <v>-199</v>
      </c>
      <c r="F1105" s="40">
        <v>37</v>
      </c>
      <c r="G1105" s="49" t="s">
        <v>1022</v>
      </c>
      <c r="H1105" s="49" t="s">
        <v>1022</v>
      </c>
      <c r="I1105" s="51"/>
      <c r="J1105" s="51"/>
      <c r="K1105" s="51"/>
      <c r="L1105" s="51"/>
      <c r="M1105" s="51"/>
      <c r="N1105" s="51"/>
      <c r="O1105" s="51"/>
      <c r="P1105" s="51"/>
      <c r="Q1105" s="51"/>
      <c r="R1105" s="51"/>
      <c r="S1105" s="51"/>
      <c r="T1105" s="51"/>
      <c r="U1105" s="51"/>
      <c r="V1105" s="51"/>
      <c r="W1105" s="51"/>
      <c r="X1105" s="51"/>
      <c r="Y1105" s="52" t="s">
        <v>876</v>
      </c>
      <c r="Z1105" s="52" t="s">
        <v>1019</v>
      </c>
      <c r="AA1105" s="52" t="s">
        <v>874</v>
      </c>
      <c r="AB1105" s="52" t="s">
        <v>507</v>
      </c>
      <c r="AC1105" s="52" t="s">
        <v>1020</v>
      </c>
      <c r="AD1105" s="51">
        <f>AD1106+AD1107</f>
        <v>0</v>
      </c>
      <c r="AE1105" s="51"/>
      <c r="AF1105" s="51"/>
      <c r="AG1105" s="51"/>
      <c r="AH1105" s="51"/>
      <c r="AI1105" s="51"/>
      <c r="AJ1105" s="51"/>
      <c r="AK1105" s="51"/>
      <c r="AL1105" s="51"/>
      <c r="AM1105" s="51"/>
      <c r="AN1105" s="51"/>
      <c r="AO1105" s="51"/>
      <c r="AP1105" s="51"/>
      <c r="AQ1105" s="51"/>
      <c r="AR1105" s="53"/>
    </row>
    <row r="1106" spans="1:44" s="54" customFormat="1" ht="12.75">
      <c r="A1106" s="29" t="s">
        <v>878</v>
      </c>
      <c r="B1106" s="42" t="s">
        <v>879</v>
      </c>
      <c r="C1106" s="40">
        <v>-614</v>
      </c>
      <c r="D1106" s="40">
        <v>-614</v>
      </c>
      <c r="E1106" s="40">
        <v>-614</v>
      </c>
      <c r="F1106" s="40">
        <v>-1098</v>
      </c>
      <c r="G1106" s="49" t="s">
        <v>1022</v>
      </c>
      <c r="H1106" s="49" t="s">
        <v>1022</v>
      </c>
      <c r="I1106" s="51"/>
      <c r="J1106" s="51"/>
      <c r="K1106" s="51"/>
      <c r="L1106" s="51"/>
      <c r="M1106" s="51"/>
      <c r="N1106" s="51"/>
      <c r="O1106" s="51"/>
      <c r="P1106" s="51"/>
      <c r="Q1106" s="51"/>
      <c r="R1106" s="51"/>
      <c r="S1106" s="51"/>
      <c r="T1106" s="51"/>
      <c r="U1106" s="51"/>
      <c r="V1106" s="51"/>
      <c r="W1106" s="51"/>
      <c r="X1106" s="51"/>
      <c r="Y1106" s="52" t="s">
        <v>878</v>
      </c>
      <c r="Z1106" s="52" t="s">
        <v>1019</v>
      </c>
      <c r="AA1106" s="52" t="s">
        <v>876</v>
      </c>
      <c r="AB1106" s="52" t="s">
        <v>507</v>
      </c>
      <c r="AC1106" s="52" t="s">
        <v>1020</v>
      </c>
      <c r="AD1106" s="51"/>
      <c r="AE1106" s="51"/>
      <c r="AF1106" s="51"/>
      <c r="AG1106" s="51"/>
      <c r="AH1106" s="51"/>
      <c r="AI1106" s="51"/>
      <c r="AJ1106" s="51"/>
      <c r="AK1106" s="51"/>
      <c r="AL1106" s="51"/>
      <c r="AM1106" s="51"/>
      <c r="AN1106" s="51"/>
      <c r="AO1106" s="51"/>
      <c r="AP1106" s="51"/>
      <c r="AQ1106" s="51"/>
      <c r="AR1106" s="53"/>
    </row>
    <row r="1107" spans="1:44" s="54" customFormat="1" ht="12.75">
      <c r="A1107" s="29" t="s">
        <v>880</v>
      </c>
      <c r="B1107" s="42" t="s">
        <v>881</v>
      </c>
      <c r="C1107" s="40">
        <v>415</v>
      </c>
      <c r="D1107" s="40">
        <v>415</v>
      </c>
      <c r="E1107" s="40">
        <v>415</v>
      </c>
      <c r="F1107" s="40">
        <v>1135</v>
      </c>
      <c r="G1107" s="49" t="s">
        <v>1022</v>
      </c>
      <c r="H1107" s="49" t="s">
        <v>1022</v>
      </c>
      <c r="I1107" s="51"/>
      <c r="J1107" s="51"/>
      <c r="K1107" s="51"/>
      <c r="L1107" s="51"/>
      <c r="M1107" s="51"/>
      <c r="N1107" s="51"/>
      <c r="O1107" s="51"/>
      <c r="P1107" s="51"/>
      <c r="Q1107" s="51"/>
      <c r="R1107" s="51"/>
      <c r="S1107" s="51"/>
      <c r="T1107" s="51"/>
      <c r="U1107" s="51"/>
      <c r="V1107" s="51"/>
      <c r="W1107" s="51"/>
      <c r="X1107" s="51"/>
      <c r="Y1107" s="52" t="s">
        <v>880</v>
      </c>
      <c r="Z1107" s="52" t="s">
        <v>1019</v>
      </c>
      <c r="AA1107" s="52" t="s">
        <v>876</v>
      </c>
      <c r="AB1107" s="52" t="s">
        <v>507</v>
      </c>
      <c r="AC1107" s="52" t="s">
        <v>1020</v>
      </c>
      <c r="AD1107" s="51"/>
      <c r="AE1107" s="51"/>
      <c r="AF1107" s="51"/>
      <c r="AG1107" s="51"/>
      <c r="AH1107" s="51"/>
      <c r="AI1107" s="51"/>
      <c r="AJ1107" s="51"/>
      <c r="AK1107" s="51"/>
      <c r="AL1107" s="51"/>
      <c r="AM1107" s="51"/>
      <c r="AN1107" s="51"/>
      <c r="AO1107" s="51"/>
      <c r="AP1107" s="51"/>
      <c r="AQ1107" s="51"/>
      <c r="AR1107" s="53"/>
    </row>
    <row r="1108" spans="1:44" s="54" customFormat="1" ht="12.75">
      <c r="A1108" s="29" t="s">
        <v>882</v>
      </c>
      <c r="B1108" s="41" t="s">
        <v>1649</v>
      </c>
      <c r="C1108" s="40">
        <v>119</v>
      </c>
      <c r="D1108" s="40">
        <v>-580</v>
      </c>
      <c r="E1108" s="40">
        <v>-580</v>
      </c>
      <c r="F1108" s="40">
        <v>1710</v>
      </c>
      <c r="G1108" s="49" t="s">
        <v>1022</v>
      </c>
      <c r="H1108" s="49" t="s">
        <v>1022</v>
      </c>
      <c r="I1108" s="51"/>
      <c r="J1108" s="51"/>
      <c r="K1108" s="51"/>
      <c r="L1108" s="51"/>
      <c r="M1108" s="51"/>
      <c r="N1108" s="51"/>
      <c r="O1108" s="51"/>
      <c r="P1108" s="51"/>
      <c r="Q1108" s="51"/>
      <c r="R1108" s="51"/>
      <c r="S1108" s="51"/>
      <c r="T1108" s="51"/>
      <c r="U1108" s="51"/>
      <c r="V1108" s="51"/>
      <c r="W1108" s="51"/>
      <c r="X1108" s="51"/>
      <c r="Y1108" s="52" t="s">
        <v>882</v>
      </c>
      <c r="Z1108" s="52" t="s">
        <v>1019</v>
      </c>
      <c r="AA1108" s="52" t="s">
        <v>874</v>
      </c>
      <c r="AB1108" s="52" t="s">
        <v>507</v>
      </c>
      <c r="AC1108" s="52" t="s">
        <v>1020</v>
      </c>
      <c r="AD1108" s="51">
        <f>AD1109+AD1110</f>
        <v>0</v>
      </c>
      <c r="AE1108" s="51"/>
      <c r="AF1108" s="51"/>
      <c r="AG1108" s="51"/>
      <c r="AH1108" s="51"/>
      <c r="AI1108" s="51"/>
      <c r="AJ1108" s="51"/>
      <c r="AK1108" s="51"/>
      <c r="AL1108" s="51"/>
      <c r="AM1108" s="51"/>
      <c r="AN1108" s="51"/>
      <c r="AO1108" s="51"/>
      <c r="AP1108" s="51"/>
      <c r="AQ1108" s="51"/>
      <c r="AR1108" s="53"/>
    </row>
    <row r="1109" spans="1:44" s="54" customFormat="1" ht="12.75">
      <c r="A1109" s="29" t="s">
        <v>1650</v>
      </c>
      <c r="B1109" s="42" t="s">
        <v>1651</v>
      </c>
      <c r="C1109" s="40">
        <v>-730</v>
      </c>
      <c r="D1109" s="40">
        <v>-8580</v>
      </c>
      <c r="E1109" s="40">
        <v>-8580</v>
      </c>
      <c r="F1109" s="40">
        <v>-10738</v>
      </c>
      <c r="G1109" s="49" t="s">
        <v>1022</v>
      </c>
      <c r="H1109" s="49" t="s">
        <v>1022</v>
      </c>
      <c r="I1109" s="51"/>
      <c r="J1109" s="51"/>
      <c r="K1109" s="51"/>
      <c r="L1109" s="51"/>
      <c r="M1109" s="51"/>
      <c r="N1109" s="51"/>
      <c r="O1109" s="51"/>
      <c r="P1109" s="51"/>
      <c r="Q1109" s="51"/>
      <c r="R1109" s="51"/>
      <c r="S1109" s="51"/>
      <c r="T1109" s="51"/>
      <c r="U1109" s="51"/>
      <c r="V1109" s="51"/>
      <c r="W1109" s="51"/>
      <c r="X1109" s="51"/>
      <c r="Y1109" s="52" t="s">
        <v>1650</v>
      </c>
      <c r="Z1109" s="52" t="s">
        <v>1019</v>
      </c>
      <c r="AA1109" s="52" t="s">
        <v>882</v>
      </c>
      <c r="AB1109" s="52" t="s">
        <v>507</v>
      </c>
      <c r="AC1109" s="52" t="s">
        <v>1020</v>
      </c>
      <c r="AD1109" s="51"/>
      <c r="AE1109" s="51"/>
      <c r="AF1109" s="51"/>
      <c r="AG1109" s="51"/>
      <c r="AH1109" s="51"/>
      <c r="AI1109" s="51"/>
      <c r="AJ1109" s="51"/>
      <c r="AK1109" s="51"/>
      <c r="AL1109" s="51"/>
      <c r="AM1109" s="51"/>
      <c r="AN1109" s="51"/>
      <c r="AO1109" s="51"/>
      <c r="AP1109" s="51"/>
      <c r="AQ1109" s="51"/>
      <c r="AR1109" s="53"/>
    </row>
    <row r="1110" spans="1:44" s="54" customFormat="1" ht="12.75">
      <c r="A1110" s="29" t="s">
        <v>1652</v>
      </c>
      <c r="B1110" s="42" t="s">
        <v>1653</v>
      </c>
      <c r="C1110" s="40">
        <v>849</v>
      </c>
      <c r="D1110" s="40">
        <v>8000</v>
      </c>
      <c r="E1110" s="40">
        <v>8000</v>
      </c>
      <c r="F1110" s="40">
        <v>12448</v>
      </c>
      <c r="G1110" s="49" t="s">
        <v>1022</v>
      </c>
      <c r="H1110" s="49" t="s">
        <v>1022</v>
      </c>
      <c r="I1110" s="51"/>
      <c r="J1110" s="51"/>
      <c r="K1110" s="51"/>
      <c r="L1110" s="51"/>
      <c r="M1110" s="51"/>
      <c r="N1110" s="51"/>
      <c r="O1110" s="51"/>
      <c r="P1110" s="51"/>
      <c r="Q1110" s="51"/>
      <c r="R1110" s="51"/>
      <c r="S1110" s="51"/>
      <c r="T1110" s="51"/>
      <c r="U1110" s="51"/>
      <c r="V1110" s="51"/>
      <c r="W1110" s="51"/>
      <c r="X1110" s="51"/>
      <c r="Y1110" s="52" t="s">
        <v>1652</v>
      </c>
      <c r="Z1110" s="52" t="s">
        <v>1019</v>
      </c>
      <c r="AA1110" s="52" t="s">
        <v>882</v>
      </c>
      <c r="AB1110" s="52" t="s">
        <v>507</v>
      </c>
      <c r="AC1110" s="52" t="s">
        <v>1020</v>
      </c>
      <c r="AD1110" s="51"/>
      <c r="AE1110" s="51"/>
      <c r="AF1110" s="51"/>
      <c r="AG1110" s="51"/>
      <c r="AH1110" s="51"/>
      <c r="AI1110" s="51"/>
      <c r="AJ1110" s="51"/>
      <c r="AK1110" s="51"/>
      <c r="AL1110" s="51"/>
      <c r="AM1110" s="51"/>
      <c r="AN1110" s="51"/>
      <c r="AO1110" s="51"/>
      <c r="AP1110" s="51"/>
      <c r="AQ1110" s="51"/>
      <c r="AR1110" s="53"/>
    </row>
    <row r="1111" spans="1:44" s="54" customFormat="1" ht="12.75" hidden="1">
      <c r="A1111" s="29" t="s">
        <v>1654</v>
      </c>
      <c r="B1111" s="41" t="s">
        <v>1655</v>
      </c>
      <c r="C1111" s="40">
        <v>0</v>
      </c>
      <c r="D1111" s="40">
        <v>0</v>
      </c>
      <c r="E1111" s="40">
        <v>0</v>
      </c>
      <c r="F1111" s="40">
        <v>0</v>
      </c>
      <c r="G1111" s="49" t="s">
        <v>1022</v>
      </c>
      <c r="H1111" s="49" t="s">
        <v>1022</v>
      </c>
      <c r="I1111" s="51"/>
      <c r="J1111" s="51"/>
      <c r="K1111" s="51"/>
      <c r="L1111" s="51"/>
      <c r="M1111" s="51"/>
      <c r="N1111" s="51"/>
      <c r="O1111" s="51"/>
      <c r="P1111" s="51"/>
      <c r="Q1111" s="51"/>
      <c r="R1111" s="51"/>
      <c r="S1111" s="51"/>
      <c r="T1111" s="51"/>
      <c r="U1111" s="51"/>
      <c r="V1111" s="51"/>
      <c r="W1111" s="51"/>
      <c r="X1111" s="51" t="s">
        <v>2298</v>
      </c>
      <c r="Y1111" s="52" t="s">
        <v>1654</v>
      </c>
      <c r="Z1111" s="52" t="s">
        <v>1019</v>
      </c>
      <c r="AA1111" s="52" t="s">
        <v>874</v>
      </c>
      <c r="AB1111" s="52" t="s">
        <v>507</v>
      </c>
      <c r="AC1111" s="52" t="s">
        <v>1020</v>
      </c>
      <c r="AD1111" s="51">
        <f>AD1112+AD1140</f>
        <v>0</v>
      </c>
      <c r="AE1111" s="51"/>
      <c r="AF1111" s="51"/>
      <c r="AG1111" s="51"/>
      <c r="AH1111" s="51"/>
      <c r="AI1111" s="51"/>
      <c r="AJ1111" s="51"/>
      <c r="AK1111" s="51"/>
      <c r="AL1111" s="51"/>
      <c r="AM1111" s="51"/>
      <c r="AN1111" s="51"/>
      <c r="AO1111" s="51"/>
      <c r="AP1111" s="51"/>
      <c r="AQ1111" s="51"/>
      <c r="AR1111" s="53"/>
    </row>
    <row r="1112" spans="1:44" s="54" customFormat="1" ht="12.75" hidden="1">
      <c r="A1112" s="29" t="s">
        <v>1656</v>
      </c>
      <c r="B1112" s="42" t="s">
        <v>1657</v>
      </c>
      <c r="C1112" s="40">
        <v>0</v>
      </c>
      <c r="D1112" s="40">
        <v>0</v>
      </c>
      <c r="E1112" s="40">
        <v>0</v>
      </c>
      <c r="F1112" s="40">
        <v>0</v>
      </c>
      <c r="G1112" s="49" t="s">
        <v>1022</v>
      </c>
      <c r="H1112" s="49" t="s">
        <v>1022</v>
      </c>
      <c r="I1112" s="51"/>
      <c r="J1112" s="51"/>
      <c r="K1112" s="51"/>
      <c r="L1112" s="51"/>
      <c r="M1112" s="51"/>
      <c r="N1112" s="51"/>
      <c r="O1112" s="51"/>
      <c r="P1112" s="51"/>
      <c r="Q1112" s="51"/>
      <c r="R1112" s="51"/>
      <c r="S1112" s="51"/>
      <c r="T1112" s="51"/>
      <c r="U1112" s="51"/>
      <c r="V1112" s="51"/>
      <c r="W1112" s="51"/>
      <c r="X1112" s="51" t="s">
        <v>2298</v>
      </c>
      <c r="Y1112" s="52" t="s">
        <v>1656</v>
      </c>
      <c r="Z1112" s="52" t="s">
        <v>1019</v>
      </c>
      <c r="AA1112" s="52" t="s">
        <v>1654</v>
      </c>
      <c r="AB1112" s="52" t="s">
        <v>507</v>
      </c>
      <c r="AC1112" s="52" t="s">
        <v>1020</v>
      </c>
      <c r="AD1112" s="51">
        <f>AD1113+AD1122+AD1131</f>
        <v>0</v>
      </c>
      <c r="AE1112" s="51"/>
      <c r="AF1112" s="51"/>
      <c r="AG1112" s="51"/>
      <c r="AH1112" s="51"/>
      <c r="AI1112" s="51"/>
      <c r="AJ1112" s="51"/>
      <c r="AK1112" s="51"/>
      <c r="AL1112" s="51"/>
      <c r="AM1112" s="51"/>
      <c r="AN1112" s="51"/>
      <c r="AO1112" s="51"/>
      <c r="AP1112" s="51"/>
      <c r="AQ1112" s="51"/>
      <c r="AR1112" s="53"/>
    </row>
    <row r="1113" spans="1:44" s="54" customFormat="1" ht="12.75" hidden="1">
      <c r="A1113" s="29" t="s">
        <v>1658</v>
      </c>
      <c r="B1113" s="43" t="s">
        <v>1659</v>
      </c>
      <c r="C1113" s="40">
        <v>0</v>
      </c>
      <c r="D1113" s="40">
        <v>0</v>
      </c>
      <c r="E1113" s="40">
        <v>0</v>
      </c>
      <c r="F1113" s="40">
        <v>0</v>
      </c>
      <c r="G1113" s="49" t="s">
        <v>1022</v>
      </c>
      <c r="H1113" s="49" t="s">
        <v>1022</v>
      </c>
      <c r="I1113" s="51"/>
      <c r="J1113" s="51"/>
      <c r="K1113" s="51"/>
      <c r="L1113" s="51"/>
      <c r="M1113" s="51"/>
      <c r="N1113" s="51"/>
      <c r="O1113" s="51"/>
      <c r="P1113" s="51"/>
      <c r="Q1113" s="51"/>
      <c r="R1113" s="51"/>
      <c r="S1113" s="51"/>
      <c r="T1113" s="51"/>
      <c r="U1113" s="51"/>
      <c r="V1113" s="51"/>
      <c r="W1113" s="51"/>
      <c r="X1113" s="51" t="s">
        <v>2298</v>
      </c>
      <c r="Y1113" s="52" t="s">
        <v>1658</v>
      </c>
      <c r="Z1113" s="52" t="s">
        <v>1019</v>
      </c>
      <c r="AA1113" s="52" t="s">
        <v>1656</v>
      </c>
      <c r="AB1113" s="52" t="s">
        <v>507</v>
      </c>
      <c r="AC1113" s="52" t="s">
        <v>1020</v>
      </c>
      <c r="AD1113" s="51">
        <f>AD1114+AD1118</f>
        <v>0</v>
      </c>
      <c r="AE1113" s="51"/>
      <c r="AF1113" s="51"/>
      <c r="AG1113" s="51"/>
      <c r="AH1113" s="51"/>
      <c r="AI1113" s="51"/>
      <c r="AJ1113" s="51"/>
      <c r="AK1113" s="51"/>
      <c r="AL1113" s="51"/>
      <c r="AM1113" s="51"/>
      <c r="AN1113" s="51"/>
      <c r="AO1113" s="51"/>
      <c r="AP1113" s="51"/>
      <c r="AQ1113" s="51"/>
      <c r="AR1113" s="53"/>
    </row>
    <row r="1114" spans="1:44" s="54" customFormat="1" ht="12.75" hidden="1">
      <c r="A1114" s="29" t="s">
        <v>1660</v>
      </c>
      <c r="B1114" s="44" t="s">
        <v>1661</v>
      </c>
      <c r="C1114" s="40">
        <v>0</v>
      </c>
      <c r="D1114" s="40">
        <v>0</v>
      </c>
      <c r="E1114" s="40">
        <v>0</v>
      </c>
      <c r="F1114" s="40">
        <v>0</v>
      </c>
      <c r="G1114" s="49" t="s">
        <v>1022</v>
      </c>
      <c r="H1114" s="49" t="s">
        <v>1022</v>
      </c>
      <c r="I1114" s="51"/>
      <c r="J1114" s="51"/>
      <c r="K1114" s="51"/>
      <c r="L1114" s="51"/>
      <c r="M1114" s="51"/>
      <c r="N1114" s="51"/>
      <c r="O1114" s="51"/>
      <c r="P1114" s="51"/>
      <c r="Q1114" s="51"/>
      <c r="R1114" s="51"/>
      <c r="S1114" s="51"/>
      <c r="T1114" s="51"/>
      <c r="U1114" s="51"/>
      <c r="V1114" s="51"/>
      <c r="W1114" s="51"/>
      <c r="X1114" s="51" t="s">
        <v>2298</v>
      </c>
      <c r="Y1114" s="52" t="s">
        <v>1660</v>
      </c>
      <c r="Z1114" s="52" t="s">
        <v>1019</v>
      </c>
      <c r="AA1114" s="52" t="s">
        <v>1658</v>
      </c>
      <c r="AB1114" s="52" t="s">
        <v>507</v>
      </c>
      <c r="AC1114" s="52" t="s">
        <v>1020</v>
      </c>
      <c r="AD1114" s="51">
        <f>AD1115+AD1116+AD1117</f>
        <v>0</v>
      </c>
      <c r="AE1114" s="51"/>
      <c r="AF1114" s="51"/>
      <c r="AG1114" s="51"/>
      <c r="AH1114" s="51"/>
      <c r="AI1114" s="51"/>
      <c r="AJ1114" s="51"/>
      <c r="AK1114" s="51"/>
      <c r="AL1114" s="51"/>
      <c r="AM1114" s="51"/>
      <c r="AN1114" s="51"/>
      <c r="AO1114" s="51"/>
      <c r="AP1114" s="51"/>
      <c r="AQ1114" s="51"/>
      <c r="AR1114" s="53"/>
    </row>
    <row r="1115" spans="1:44" s="54" customFormat="1" ht="12.75" hidden="1">
      <c r="A1115" s="29" t="s">
        <v>1662</v>
      </c>
      <c r="B1115" s="45" t="s">
        <v>1663</v>
      </c>
      <c r="C1115" s="40">
        <v>0</v>
      </c>
      <c r="D1115" s="40">
        <v>0</v>
      </c>
      <c r="E1115" s="40">
        <v>0</v>
      </c>
      <c r="F1115" s="40">
        <v>0</v>
      </c>
      <c r="G1115" s="49" t="s">
        <v>1022</v>
      </c>
      <c r="H1115" s="49" t="s">
        <v>1022</v>
      </c>
      <c r="I1115" s="51"/>
      <c r="J1115" s="51"/>
      <c r="K1115" s="51"/>
      <c r="L1115" s="51"/>
      <c r="M1115" s="51"/>
      <c r="N1115" s="51"/>
      <c r="O1115" s="51"/>
      <c r="P1115" s="51"/>
      <c r="Q1115" s="51"/>
      <c r="R1115" s="51"/>
      <c r="S1115" s="51"/>
      <c r="T1115" s="51"/>
      <c r="U1115" s="51"/>
      <c r="V1115" s="51"/>
      <c r="W1115" s="51"/>
      <c r="X1115" s="51" t="s">
        <v>2298</v>
      </c>
      <c r="Y1115" s="52" t="s">
        <v>1662</v>
      </c>
      <c r="Z1115" s="52" t="s">
        <v>1019</v>
      </c>
      <c r="AA1115" s="52" t="s">
        <v>1660</v>
      </c>
      <c r="AB1115" s="52" t="s">
        <v>507</v>
      </c>
      <c r="AC1115" s="52" t="s">
        <v>1020</v>
      </c>
      <c r="AD1115" s="51"/>
      <c r="AE1115" s="51"/>
      <c r="AF1115" s="51"/>
      <c r="AG1115" s="51"/>
      <c r="AH1115" s="51"/>
      <c r="AI1115" s="51"/>
      <c r="AJ1115" s="51"/>
      <c r="AK1115" s="51"/>
      <c r="AL1115" s="51"/>
      <c r="AM1115" s="51"/>
      <c r="AN1115" s="51"/>
      <c r="AO1115" s="51"/>
      <c r="AP1115" s="51"/>
      <c r="AQ1115" s="51"/>
      <c r="AR1115" s="53"/>
    </row>
    <row r="1116" spans="1:44" s="54" customFormat="1" ht="25.5" hidden="1">
      <c r="A1116" s="29" t="s">
        <v>1664</v>
      </c>
      <c r="B1116" s="45" t="s">
        <v>1665</v>
      </c>
      <c r="C1116" s="40">
        <v>0</v>
      </c>
      <c r="D1116" s="40">
        <v>0</v>
      </c>
      <c r="E1116" s="40">
        <v>0</v>
      </c>
      <c r="F1116" s="40">
        <v>0</v>
      </c>
      <c r="G1116" s="49" t="s">
        <v>1022</v>
      </c>
      <c r="H1116" s="49" t="s">
        <v>1022</v>
      </c>
      <c r="I1116" s="51"/>
      <c r="J1116" s="51"/>
      <c r="K1116" s="51"/>
      <c r="L1116" s="51"/>
      <c r="M1116" s="51"/>
      <c r="N1116" s="51"/>
      <c r="O1116" s="51"/>
      <c r="P1116" s="51"/>
      <c r="Q1116" s="51"/>
      <c r="R1116" s="51"/>
      <c r="S1116" s="51"/>
      <c r="T1116" s="51"/>
      <c r="U1116" s="51"/>
      <c r="V1116" s="51"/>
      <c r="W1116" s="51"/>
      <c r="X1116" s="51" t="s">
        <v>2298</v>
      </c>
      <c r="Y1116" s="52" t="s">
        <v>1664</v>
      </c>
      <c r="Z1116" s="52" t="s">
        <v>1019</v>
      </c>
      <c r="AA1116" s="52" t="s">
        <v>1660</v>
      </c>
      <c r="AB1116" s="52" t="s">
        <v>507</v>
      </c>
      <c r="AC1116" s="52" t="s">
        <v>1020</v>
      </c>
      <c r="AD1116" s="51"/>
      <c r="AE1116" s="51"/>
      <c r="AF1116" s="51"/>
      <c r="AG1116" s="51"/>
      <c r="AH1116" s="51"/>
      <c r="AI1116" s="51"/>
      <c r="AJ1116" s="51"/>
      <c r="AK1116" s="51"/>
      <c r="AL1116" s="51"/>
      <c r="AM1116" s="51"/>
      <c r="AN1116" s="51"/>
      <c r="AO1116" s="51"/>
      <c r="AP1116" s="51"/>
      <c r="AQ1116" s="51"/>
      <c r="AR1116" s="53"/>
    </row>
    <row r="1117" spans="1:44" ht="25.5" hidden="1">
      <c r="A1117" s="29" t="s">
        <v>1666</v>
      </c>
      <c r="B1117" s="45" t="s">
        <v>1667</v>
      </c>
      <c r="C1117" s="40">
        <v>0</v>
      </c>
      <c r="D1117" s="40">
        <v>0</v>
      </c>
      <c r="E1117" s="40">
        <v>0</v>
      </c>
      <c r="F1117" s="40">
        <v>0</v>
      </c>
      <c r="G1117" s="49" t="s">
        <v>1022</v>
      </c>
      <c r="H1117" s="49" t="s">
        <v>1022</v>
      </c>
      <c r="I1117" s="37"/>
      <c r="J1117" s="37"/>
      <c r="K1117" s="37"/>
      <c r="L1117" s="37"/>
      <c r="M1117" s="37"/>
      <c r="N1117" s="37"/>
      <c r="O1117" s="37"/>
      <c r="P1117" s="37"/>
      <c r="Q1117" s="37"/>
      <c r="R1117" s="37"/>
      <c r="S1117" s="37"/>
      <c r="T1117" s="37"/>
      <c r="U1117" s="37"/>
      <c r="V1117" s="37"/>
      <c r="W1117" s="37"/>
      <c r="X1117" s="37" t="s">
        <v>2298</v>
      </c>
      <c r="Y1117" s="38" t="s">
        <v>1666</v>
      </c>
      <c r="Z1117" s="38" t="s">
        <v>1019</v>
      </c>
      <c r="AA1117" s="38" t="s">
        <v>1660</v>
      </c>
      <c r="AB1117" s="38" t="s">
        <v>507</v>
      </c>
      <c r="AC1117" s="38" t="s">
        <v>1020</v>
      </c>
      <c r="AD1117" s="37"/>
      <c r="AE1117" s="37"/>
      <c r="AF1117" s="37"/>
      <c r="AG1117" s="37"/>
      <c r="AH1117" s="37"/>
      <c r="AI1117" s="37"/>
      <c r="AJ1117" s="37"/>
      <c r="AK1117" s="37"/>
      <c r="AL1117" s="37"/>
      <c r="AM1117" s="37"/>
      <c r="AN1117" s="37"/>
      <c r="AO1117" s="37"/>
      <c r="AP1117" s="37"/>
      <c r="AQ1117" s="37"/>
      <c r="AR1117" s="50"/>
    </row>
    <row r="1118" spans="1:44" ht="12.75" hidden="1">
      <c r="A1118" s="29" t="s">
        <v>1668</v>
      </c>
      <c r="B1118" s="44" t="s">
        <v>1669</v>
      </c>
      <c r="C1118" s="40">
        <v>0</v>
      </c>
      <c r="D1118" s="40">
        <v>0</v>
      </c>
      <c r="E1118" s="40">
        <v>0</v>
      </c>
      <c r="F1118" s="40">
        <v>0</v>
      </c>
      <c r="G1118" s="49" t="s">
        <v>1022</v>
      </c>
      <c r="H1118" s="49" t="s">
        <v>1022</v>
      </c>
      <c r="I1118" s="37"/>
      <c r="J1118" s="37"/>
      <c r="K1118" s="37"/>
      <c r="L1118" s="37"/>
      <c r="M1118" s="37"/>
      <c r="N1118" s="37"/>
      <c r="O1118" s="37"/>
      <c r="P1118" s="37"/>
      <c r="Q1118" s="37"/>
      <c r="R1118" s="37"/>
      <c r="S1118" s="37"/>
      <c r="T1118" s="37"/>
      <c r="U1118" s="37"/>
      <c r="V1118" s="37"/>
      <c r="W1118" s="37"/>
      <c r="X1118" s="37" t="s">
        <v>2298</v>
      </c>
      <c r="Y1118" s="38" t="s">
        <v>1668</v>
      </c>
      <c r="Z1118" s="38" t="s">
        <v>1019</v>
      </c>
      <c r="AA1118" s="38" t="s">
        <v>1658</v>
      </c>
      <c r="AB1118" s="38" t="s">
        <v>507</v>
      </c>
      <c r="AC1118" s="38" t="s">
        <v>1020</v>
      </c>
      <c r="AD1118" s="37">
        <f>AD1119+AD1120+AD1121</f>
        <v>0</v>
      </c>
      <c r="AE1118" s="37"/>
      <c r="AF1118" s="37"/>
      <c r="AG1118" s="37"/>
      <c r="AH1118" s="37"/>
      <c r="AI1118" s="37"/>
      <c r="AJ1118" s="37"/>
      <c r="AK1118" s="37"/>
      <c r="AL1118" s="37"/>
      <c r="AM1118" s="37"/>
      <c r="AN1118" s="37"/>
      <c r="AO1118" s="37"/>
      <c r="AP1118" s="37"/>
      <c r="AQ1118" s="37"/>
      <c r="AR1118" s="50"/>
    </row>
    <row r="1119" spans="1:44" ht="12.75" hidden="1">
      <c r="A1119" s="29" t="s">
        <v>1670</v>
      </c>
      <c r="B1119" s="45" t="s">
        <v>1671</v>
      </c>
      <c r="C1119" s="40">
        <v>0</v>
      </c>
      <c r="D1119" s="40">
        <v>0</v>
      </c>
      <c r="E1119" s="40">
        <v>0</v>
      </c>
      <c r="F1119" s="40">
        <v>0</v>
      </c>
      <c r="G1119" s="49" t="s">
        <v>1022</v>
      </c>
      <c r="H1119" s="49" t="s">
        <v>1022</v>
      </c>
      <c r="I1119" s="37"/>
      <c r="J1119" s="37"/>
      <c r="K1119" s="37"/>
      <c r="L1119" s="37"/>
      <c r="M1119" s="37"/>
      <c r="N1119" s="37"/>
      <c r="O1119" s="37"/>
      <c r="P1119" s="37"/>
      <c r="Q1119" s="37"/>
      <c r="R1119" s="37"/>
      <c r="S1119" s="37"/>
      <c r="T1119" s="37"/>
      <c r="U1119" s="37"/>
      <c r="V1119" s="37"/>
      <c r="W1119" s="37"/>
      <c r="X1119" s="37" t="s">
        <v>2298</v>
      </c>
      <c r="Y1119" s="38" t="s">
        <v>1670</v>
      </c>
      <c r="Z1119" s="38" t="s">
        <v>1019</v>
      </c>
      <c r="AA1119" s="38" t="s">
        <v>1668</v>
      </c>
      <c r="AB1119" s="38" t="s">
        <v>507</v>
      </c>
      <c r="AC1119" s="38" t="s">
        <v>1020</v>
      </c>
      <c r="AD1119" s="37"/>
      <c r="AE1119" s="37"/>
      <c r="AF1119" s="37"/>
      <c r="AG1119" s="37"/>
      <c r="AH1119" s="37"/>
      <c r="AI1119" s="37"/>
      <c r="AJ1119" s="37"/>
      <c r="AK1119" s="37"/>
      <c r="AL1119" s="37"/>
      <c r="AM1119" s="37"/>
      <c r="AN1119" s="37"/>
      <c r="AO1119" s="37"/>
      <c r="AP1119" s="37"/>
      <c r="AQ1119" s="37"/>
      <c r="AR1119" s="50"/>
    </row>
    <row r="1120" spans="1:44" ht="25.5" hidden="1">
      <c r="A1120" s="29" t="s">
        <v>1672</v>
      </c>
      <c r="B1120" s="45" t="s">
        <v>1673</v>
      </c>
      <c r="C1120" s="40">
        <v>0</v>
      </c>
      <c r="D1120" s="40">
        <v>0</v>
      </c>
      <c r="E1120" s="40">
        <v>0</v>
      </c>
      <c r="F1120" s="40">
        <v>0</v>
      </c>
      <c r="G1120" s="49" t="s">
        <v>1022</v>
      </c>
      <c r="H1120" s="49" t="s">
        <v>1022</v>
      </c>
      <c r="I1120" s="37"/>
      <c r="J1120" s="37"/>
      <c r="K1120" s="37"/>
      <c r="L1120" s="37"/>
      <c r="M1120" s="37"/>
      <c r="N1120" s="37"/>
      <c r="O1120" s="37"/>
      <c r="P1120" s="37"/>
      <c r="Q1120" s="37"/>
      <c r="R1120" s="37"/>
      <c r="S1120" s="37"/>
      <c r="T1120" s="37"/>
      <c r="U1120" s="37"/>
      <c r="V1120" s="37"/>
      <c r="W1120" s="37"/>
      <c r="X1120" s="37" t="s">
        <v>2298</v>
      </c>
      <c r="Y1120" s="38" t="s">
        <v>1672</v>
      </c>
      <c r="Z1120" s="38" t="s">
        <v>1019</v>
      </c>
      <c r="AA1120" s="38" t="s">
        <v>1668</v>
      </c>
      <c r="AB1120" s="38" t="s">
        <v>507</v>
      </c>
      <c r="AC1120" s="38" t="s">
        <v>1020</v>
      </c>
      <c r="AD1120" s="37"/>
      <c r="AE1120" s="37"/>
      <c r="AF1120" s="37"/>
      <c r="AG1120" s="37"/>
      <c r="AH1120" s="37"/>
      <c r="AI1120" s="37"/>
      <c r="AJ1120" s="37"/>
      <c r="AK1120" s="37"/>
      <c r="AL1120" s="37"/>
      <c r="AM1120" s="37"/>
      <c r="AN1120" s="37"/>
      <c r="AO1120" s="37"/>
      <c r="AP1120" s="37"/>
      <c r="AQ1120" s="37"/>
      <c r="AR1120" s="50"/>
    </row>
    <row r="1121" spans="1:44" ht="25.5" hidden="1">
      <c r="A1121" s="29" t="s">
        <v>1674</v>
      </c>
      <c r="B1121" s="45" t="s">
        <v>1675</v>
      </c>
      <c r="C1121" s="40">
        <v>0</v>
      </c>
      <c r="D1121" s="40">
        <v>0</v>
      </c>
      <c r="E1121" s="40">
        <v>0</v>
      </c>
      <c r="F1121" s="40">
        <v>0</v>
      </c>
      <c r="G1121" s="49" t="s">
        <v>1022</v>
      </c>
      <c r="H1121" s="49" t="s">
        <v>1022</v>
      </c>
      <c r="I1121" s="37"/>
      <c r="J1121" s="37"/>
      <c r="K1121" s="37"/>
      <c r="L1121" s="37"/>
      <c r="M1121" s="37"/>
      <c r="N1121" s="37"/>
      <c r="O1121" s="37"/>
      <c r="P1121" s="37"/>
      <c r="Q1121" s="37"/>
      <c r="R1121" s="37"/>
      <c r="S1121" s="37"/>
      <c r="T1121" s="37"/>
      <c r="U1121" s="37"/>
      <c r="V1121" s="37"/>
      <c r="W1121" s="37"/>
      <c r="X1121" s="37" t="s">
        <v>2298</v>
      </c>
      <c r="Y1121" s="38" t="s">
        <v>1674</v>
      </c>
      <c r="Z1121" s="38" t="s">
        <v>1019</v>
      </c>
      <c r="AA1121" s="38" t="s">
        <v>1668</v>
      </c>
      <c r="AB1121" s="38" t="s">
        <v>507</v>
      </c>
      <c r="AC1121" s="38" t="s">
        <v>1020</v>
      </c>
      <c r="AD1121" s="37"/>
      <c r="AE1121" s="37"/>
      <c r="AF1121" s="37"/>
      <c r="AG1121" s="37"/>
      <c r="AH1121" s="37"/>
      <c r="AI1121" s="37"/>
      <c r="AJ1121" s="37"/>
      <c r="AK1121" s="37"/>
      <c r="AL1121" s="37"/>
      <c r="AM1121" s="37"/>
      <c r="AN1121" s="37"/>
      <c r="AO1121" s="37"/>
      <c r="AP1121" s="37"/>
      <c r="AQ1121" s="37"/>
      <c r="AR1121" s="50"/>
    </row>
    <row r="1122" spans="1:44" ht="12.75" hidden="1">
      <c r="A1122" s="29" t="s">
        <v>1676</v>
      </c>
      <c r="B1122" s="43" t="s">
        <v>1677</v>
      </c>
      <c r="C1122" s="40">
        <v>0</v>
      </c>
      <c r="D1122" s="40">
        <v>0</v>
      </c>
      <c r="E1122" s="40">
        <v>0</v>
      </c>
      <c r="F1122" s="40">
        <v>0</v>
      </c>
      <c r="G1122" s="49" t="s">
        <v>1022</v>
      </c>
      <c r="H1122" s="49" t="s">
        <v>1022</v>
      </c>
      <c r="I1122" s="37"/>
      <c r="J1122" s="37"/>
      <c r="K1122" s="37"/>
      <c r="L1122" s="37"/>
      <c r="M1122" s="37"/>
      <c r="N1122" s="37"/>
      <c r="O1122" s="37"/>
      <c r="P1122" s="37"/>
      <c r="Q1122" s="37"/>
      <c r="R1122" s="37"/>
      <c r="S1122" s="37"/>
      <c r="T1122" s="37"/>
      <c r="U1122" s="37"/>
      <c r="V1122" s="37"/>
      <c r="W1122" s="37"/>
      <c r="X1122" s="37" t="s">
        <v>2298</v>
      </c>
      <c r="Y1122" s="38" t="s">
        <v>1676</v>
      </c>
      <c r="Z1122" s="38" t="s">
        <v>1019</v>
      </c>
      <c r="AA1122" s="38" t="s">
        <v>1656</v>
      </c>
      <c r="AB1122" s="38" t="s">
        <v>507</v>
      </c>
      <c r="AC1122" s="38" t="s">
        <v>1020</v>
      </c>
      <c r="AD1122" s="37">
        <f>AD1123+AD1127</f>
        <v>0</v>
      </c>
      <c r="AE1122" s="37"/>
      <c r="AF1122" s="37"/>
      <c r="AG1122" s="37"/>
      <c r="AH1122" s="37"/>
      <c r="AI1122" s="37"/>
      <c r="AJ1122" s="37"/>
      <c r="AK1122" s="37"/>
      <c r="AL1122" s="37"/>
      <c r="AM1122" s="37"/>
      <c r="AN1122" s="37"/>
      <c r="AO1122" s="37"/>
      <c r="AP1122" s="37"/>
      <c r="AQ1122" s="37"/>
      <c r="AR1122" s="50"/>
    </row>
    <row r="1123" spans="1:44" ht="12.75" hidden="1">
      <c r="A1123" s="29" t="s">
        <v>1678</v>
      </c>
      <c r="B1123" s="44" t="s">
        <v>1679</v>
      </c>
      <c r="C1123" s="40">
        <v>0</v>
      </c>
      <c r="D1123" s="40">
        <v>0</v>
      </c>
      <c r="E1123" s="40">
        <v>0</v>
      </c>
      <c r="F1123" s="40">
        <v>0</v>
      </c>
      <c r="G1123" s="49" t="s">
        <v>1022</v>
      </c>
      <c r="H1123" s="49" t="s">
        <v>1022</v>
      </c>
      <c r="I1123" s="37"/>
      <c r="J1123" s="37"/>
      <c r="K1123" s="37"/>
      <c r="L1123" s="37"/>
      <c r="M1123" s="37"/>
      <c r="N1123" s="37"/>
      <c r="O1123" s="37"/>
      <c r="P1123" s="37"/>
      <c r="Q1123" s="37"/>
      <c r="R1123" s="37"/>
      <c r="S1123" s="37"/>
      <c r="T1123" s="37"/>
      <c r="U1123" s="37"/>
      <c r="V1123" s="37"/>
      <c r="W1123" s="37"/>
      <c r="X1123" s="37" t="s">
        <v>2298</v>
      </c>
      <c r="Y1123" s="38" t="s">
        <v>1678</v>
      </c>
      <c r="Z1123" s="38" t="s">
        <v>1019</v>
      </c>
      <c r="AA1123" s="38" t="s">
        <v>1676</v>
      </c>
      <c r="AB1123" s="38" t="s">
        <v>507</v>
      </c>
      <c r="AC1123" s="38" t="s">
        <v>1020</v>
      </c>
      <c r="AD1123" s="37">
        <f>AD1124+AD1125+AD1126</f>
        <v>0</v>
      </c>
      <c r="AE1123" s="37"/>
      <c r="AF1123" s="37"/>
      <c r="AG1123" s="37"/>
      <c r="AH1123" s="37"/>
      <c r="AI1123" s="37"/>
      <c r="AJ1123" s="37"/>
      <c r="AK1123" s="37"/>
      <c r="AL1123" s="37"/>
      <c r="AM1123" s="37"/>
      <c r="AN1123" s="37"/>
      <c r="AO1123" s="37"/>
      <c r="AP1123" s="37"/>
      <c r="AQ1123" s="37"/>
      <c r="AR1123" s="50"/>
    </row>
    <row r="1124" spans="1:44" ht="12.75" hidden="1">
      <c r="A1124" s="29" t="s">
        <v>1680</v>
      </c>
      <c r="B1124" s="45" t="s">
        <v>1681</v>
      </c>
      <c r="C1124" s="40">
        <v>0</v>
      </c>
      <c r="D1124" s="40">
        <v>0</v>
      </c>
      <c r="E1124" s="40">
        <v>0</v>
      </c>
      <c r="F1124" s="40">
        <v>0</v>
      </c>
      <c r="G1124" s="49" t="s">
        <v>1022</v>
      </c>
      <c r="H1124" s="49" t="s">
        <v>1022</v>
      </c>
      <c r="I1124" s="37"/>
      <c r="J1124" s="37"/>
      <c r="K1124" s="37"/>
      <c r="L1124" s="37"/>
      <c r="M1124" s="37"/>
      <c r="N1124" s="37"/>
      <c r="O1124" s="37"/>
      <c r="P1124" s="37"/>
      <c r="Q1124" s="37"/>
      <c r="R1124" s="37"/>
      <c r="S1124" s="37"/>
      <c r="T1124" s="37"/>
      <c r="U1124" s="37"/>
      <c r="V1124" s="37"/>
      <c r="W1124" s="37"/>
      <c r="X1124" s="37" t="s">
        <v>2298</v>
      </c>
      <c r="Y1124" s="38" t="s">
        <v>1680</v>
      </c>
      <c r="Z1124" s="38" t="s">
        <v>1019</v>
      </c>
      <c r="AA1124" s="38" t="s">
        <v>1678</v>
      </c>
      <c r="AB1124" s="38" t="s">
        <v>507</v>
      </c>
      <c r="AC1124" s="38" t="s">
        <v>1020</v>
      </c>
      <c r="AD1124" s="37"/>
      <c r="AE1124" s="37"/>
      <c r="AF1124" s="37"/>
      <c r="AG1124" s="37"/>
      <c r="AH1124" s="37"/>
      <c r="AI1124" s="37"/>
      <c r="AJ1124" s="37"/>
      <c r="AK1124" s="37"/>
      <c r="AL1124" s="37"/>
      <c r="AM1124" s="37"/>
      <c r="AN1124" s="37"/>
      <c r="AO1124" s="37"/>
      <c r="AP1124" s="37"/>
      <c r="AQ1124" s="37"/>
      <c r="AR1124" s="50"/>
    </row>
    <row r="1125" spans="1:44" ht="25.5" hidden="1">
      <c r="A1125" s="29" t="s">
        <v>1682</v>
      </c>
      <c r="B1125" s="45" t="s">
        <v>1683</v>
      </c>
      <c r="C1125" s="40">
        <v>0</v>
      </c>
      <c r="D1125" s="40">
        <v>0</v>
      </c>
      <c r="E1125" s="40">
        <v>0</v>
      </c>
      <c r="F1125" s="40">
        <v>0</v>
      </c>
      <c r="G1125" s="49" t="s">
        <v>1022</v>
      </c>
      <c r="H1125" s="49" t="s">
        <v>1022</v>
      </c>
      <c r="I1125" s="37"/>
      <c r="J1125" s="37"/>
      <c r="K1125" s="37"/>
      <c r="L1125" s="37"/>
      <c r="M1125" s="37"/>
      <c r="N1125" s="37"/>
      <c r="O1125" s="37"/>
      <c r="P1125" s="37"/>
      <c r="Q1125" s="37"/>
      <c r="R1125" s="37"/>
      <c r="S1125" s="37"/>
      <c r="T1125" s="37"/>
      <c r="U1125" s="37"/>
      <c r="V1125" s="37"/>
      <c r="W1125" s="37"/>
      <c r="X1125" s="37" t="s">
        <v>2298</v>
      </c>
      <c r="Y1125" s="38" t="s">
        <v>1682</v>
      </c>
      <c r="Z1125" s="38" t="s">
        <v>1019</v>
      </c>
      <c r="AA1125" s="38" t="s">
        <v>1678</v>
      </c>
      <c r="AB1125" s="38" t="s">
        <v>507</v>
      </c>
      <c r="AC1125" s="38" t="s">
        <v>1020</v>
      </c>
      <c r="AD1125" s="37"/>
      <c r="AE1125" s="37"/>
      <c r="AF1125" s="37"/>
      <c r="AG1125" s="37"/>
      <c r="AH1125" s="37"/>
      <c r="AI1125" s="37"/>
      <c r="AJ1125" s="37"/>
      <c r="AK1125" s="37"/>
      <c r="AL1125" s="37"/>
      <c r="AM1125" s="37"/>
      <c r="AN1125" s="37"/>
      <c r="AO1125" s="37"/>
      <c r="AP1125" s="37"/>
      <c r="AQ1125" s="37"/>
      <c r="AR1125" s="50"/>
    </row>
    <row r="1126" spans="1:44" ht="25.5" hidden="1">
      <c r="A1126" s="29" t="s">
        <v>1684</v>
      </c>
      <c r="B1126" s="45" t="s">
        <v>1685</v>
      </c>
      <c r="C1126" s="40">
        <v>0</v>
      </c>
      <c r="D1126" s="40">
        <v>0</v>
      </c>
      <c r="E1126" s="40">
        <v>0</v>
      </c>
      <c r="F1126" s="40">
        <v>0</v>
      </c>
      <c r="G1126" s="49" t="s">
        <v>1022</v>
      </c>
      <c r="H1126" s="49" t="s">
        <v>1022</v>
      </c>
      <c r="I1126" s="37"/>
      <c r="J1126" s="37"/>
      <c r="K1126" s="37"/>
      <c r="L1126" s="37"/>
      <c r="M1126" s="37"/>
      <c r="N1126" s="37"/>
      <c r="O1126" s="37"/>
      <c r="P1126" s="37"/>
      <c r="Q1126" s="37"/>
      <c r="R1126" s="37"/>
      <c r="S1126" s="37"/>
      <c r="T1126" s="37"/>
      <c r="U1126" s="37"/>
      <c r="V1126" s="37"/>
      <c r="W1126" s="37"/>
      <c r="X1126" s="37" t="s">
        <v>2298</v>
      </c>
      <c r="Y1126" s="38" t="s">
        <v>1684</v>
      </c>
      <c r="Z1126" s="38" t="s">
        <v>1019</v>
      </c>
      <c r="AA1126" s="38" t="s">
        <v>1678</v>
      </c>
      <c r="AB1126" s="38" t="s">
        <v>507</v>
      </c>
      <c r="AC1126" s="38" t="s">
        <v>1020</v>
      </c>
      <c r="AD1126" s="37"/>
      <c r="AE1126" s="37"/>
      <c r="AF1126" s="37"/>
      <c r="AG1126" s="37"/>
      <c r="AH1126" s="37"/>
      <c r="AI1126" s="37"/>
      <c r="AJ1126" s="37"/>
      <c r="AK1126" s="37"/>
      <c r="AL1126" s="37"/>
      <c r="AM1126" s="37"/>
      <c r="AN1126" s="37"/>
      <c r="AO1126" s="37"/>
      <c r="AP1126" s="37"/>
      <c r="AQ1126" s="37"/>
      <c r="AR1126" s="50"/>
    </row>
    <row r="1127" spans="1:44" ht="12.75" hidden="1">
      <c r="A1127" s="29" t="s">
        <v>1686</v>
      </c>
      <c r="B1127" s="44" t="s">
        <v>1687</v>
      </c>
      <c r="C1127" s="40">
        <v>0</v>
      </c>
      <c r="D1127" s="40">
        <v>0</v>
      </c>
      <c r="E1127" s="40">
        <v>0</v>
      </c>
      <c r="F1127" s="40">
        <v>0</v>
      </c>
      <c r="G1127" s="49" t="s">
        <v>1022</v>
      </c>
      <c r="H1127" s="49" t="s">
        <v>1022</v>
      </c>
      <c r="I1127" s="37"/>
      <c r="J1127" s="37"/>
      <c r="K1127" s="37"/>
      <c r="L1127" s="37"/>
      <c r="M1127" s="37"/>
      <c r="N1127" s="37"/>
      <c r="O1127" s="37"/>
      <c r="P1127" s="37"/>
      <c r="Q1127" s="37"/>
      <c r="R1127" s="37"/>
      <c r="S1127" s="37"/>
      <c r="T1127" s="37"/>
      <c r="U1127" s="37"/>
      <c r="V1127" s="37"/>
      <c r="W1127" s="37"/>
      <c r="X1127" s="37" t="s">
        <v>2298</v>
      </c>
      <c r="Y1127" s="38" t="s">
        <v>1686</v>
      </c>
      <c r="Z1127" s="38" t="s">
        <v>1019</v>
      </c>
      <c r="AA1127" s="38" t="s">
        <v>1676</v>
      </c>
      <c r="AB1127" s="38" t="s">
        <v>507</v>
      </c>
      <c r="AC1127" s="38" t="s">
        <v>1020</v>
      </c>
      <c r="AD1127" s="37">
        <f>AD1128+AD1129+AD1130</f>
        <v>0</v>
      </c>
      <c r="AE1127" s="37"/>
      <c r="AF1127" s="37"/>
      <c r="AG1127" s="37"/>
      <c r="AH1127" s="37"/>
      <c r="AI1127" s="37"/>
      <c r="AJ1127" s="37"/>
      <c r="AK1127" s="37"/>
      <c r="AL1127" s="37"/>
      <c r="AM1127" s="37"/>
      <c r="AN1127" s="37"/>
      <c r="AO1127" s="37"/>
      <c r="AP1127" s="37"/>
      <c r="AQ1127" s="37"/>
      <c r="AR1127" s="50"/>
    </row>
    <row r="1128" spans="1:44" ht="12.75" hidden="1">
      <c r="A1128" s="29" t="s">
        <v>1688</v>
      </c>
      <c r="B1128" s="45" t="s">
        <v>1689</v>
      </c>
      <c r="C1128" s="40">
        <v>0</v>
      </c>
      <c r="D1128" s="40">
        <v>0</v>
      </c>
      <c r="E1128" s="40">
        <v>0</v>
      </c>
      <c r="F1128" s="40">
        <v>0</v>
      </c>
      <c r="G1128" s="49" t="s">
        <v>1022</v>
      </c>
      <c r="H1128" s="49" t="s">
        <v>1022</v>
      </c>
      <c r="I1128" s="37"/>
      <c r="J1128" s="37"/>
      <c r="K1128" s="37"/>
      <c r="L1128" s="37"/>
      <c r="M1128" s="37"/>
      <c r="N1128" s="37"/>
      <c r="O1128" s="37"/>
      <c r="P1128" s="37"/>
      <c r="Q1128" s="37"/>
      <c r="R1128" s="37"/>
      <c r="S1128" s="37"/>
      <c r="T1128" s="37"/>
      <c r="U1128" s="37"/>
      <c r="V1128" s="37"/>
      <c r="W1128" s="37"/>
      <c r="X1128" s="37" t="s">
        <v>2298</v>
      </c>
      <c r="Y1128" s="38" t="s">
        <v>1688</v>
      </c>
      <c r="Z1128" s="38" t="s">
        <v>1019</v>
      </c>
      <c r="AA1128" s="38" t="s">
        <v>1686</v>
      </c>
      <c r="AB1128" s="38" t="s">
        <v>507</v>
      </c>
      <c r="AC1128" s="38" t="s">
        <v>1020</v>
      </c>
      <c r="AD1128" s="37"/>
      <c r="AE1128" s="37"/>
      <c r="AF1128" s="37"/>
      <c r="AG1128" s="37"/>
      <c r="AH1128" s="37"/>
      <c r="AI1128" s="37"/>
      <c r="AJ1128" s="37"/>
      <c r="AK1128" s="37"/>
      <c r="AL1128" s="37"/>
      <c r="AM1128" s="37"/>
      <c r="AN1128" s="37"/>
      <c r="AO1128" s="37"/>
      <c r="AP1128" s="37"/>
      <c r="AQ1128" s="37"/>
      <c r="AR1128" s="50"/>
    </row>
    <row r="1129" spans="1:44" ht="25.5" hidden="1">
      <c r="A1129" s="29" t="s">
        <v>1690</v>
      </c>
      <c r="B1129" s="45" t="s">
        <v>1691</v>
      </c>
      <c r="C1129" s="40">
        <v>0</v>
      </c>
      <c r="D1129" s="40">
        <v>0</v>
      </c>
      <c r="E1129" s="40">
        <v>0</v>
      </c>
      <c r="F1129" s="40">
        <v>0</v>
      </c>
      <c r="G1129" s="49" t="s">
        <v>1022</v>
      </c>
      <c r="H1129" s="49" t="s">
        <v>1022</v>
      </c>
      <c r="I1129" s="37"/>
      <c r="J1129" s="37"/>
      <c r="K1129" s="37"/>
      <c r="L1129" s="37"/>
      <c r="M1129" s="37"/>
      <c r="N1129" s="37"/>
      <c r="O1129" s="37"/>
      <c r="P1129" s="37"/>
      <c r="Q1129" s="37"/>
      <c r="R1129" s="37"/>
      <c r="S1129" s="37"/>
      <c r="T1129" s="37"/>
      <c r="U1129" s="37"/>
      <c r="V1129" s="37"/>
      <c r="W1129" s="37"/>
      <c r="X1129" s="37" t="s">
        <v>2298</v>
      </c>
      <c r="Y1129" s="38" t="s">
        <v>1690</v>
      </c>
      <c r="Z1129" s="38" t="s">
        <v>1019</v>
      </c>
      <c r="AA1129" s="38" t="s">
        <v>1686</v>
      </c>
      <c r="AB1129" s="38" t="s">
        <v>507</v>
      </c>
      <c r="AC1129" s="38" t="s">
        <v>1020</v>
      </c>
      <c r="AD1129" s="37"/>
      <c r="AE1129" s="37"/>
      <c r="AF1129" s="37"/>
      <c r="AG1129" s="37"/>
      <c r="AH1129" s="37"/>
      <c r="AI1129" s="37"/>
      <c r="AJ1129" s="37"/>
      <c r="AK1129" s="37"/>
      <c r="AL1129" s="37"/>
      <c r="AM1129" s="37"/>
      <c r="AN1129" s="37"/>
      <c r="AO1129" s="37"/>
      <c r="AP1129" s="37"/>
      <c r="AQ1129" s="37"/>
      <c r="AR1129" s="50"/>
    </row>
    <row r="1130" spans="1:44" ht="25.5" hidden="1">
      <c r="A1130" s="29" t="s">
        <v>1692</v>
      </c>
      <c r="B1130" s="45" t="s">
        <v>1693</v>
      </c>
      <c r="C1130" s="40">
        <v>0</v>
      </c>
      <c r="D1130" s="40">
        <v>0</v>
      </c>
      <c r="E1130" s="40">
        <v>0</v>
      </c>
      <c r="F1130" s="40">
        <v>0</v>
      </c>
      <c r="G1130" s="49" t="s">
        <v>1022</v>
      </c>
      <c r="H1130" s="49" t="s">
        <v>1022</v>
      </c>
      <c r="I1130" s="37"/>
      <c r="J1130" s="37"/>
      <c r="K1130" s="37"/>
      <c r="L1130" s="37"/>
      <c r="M1130" s="37"/>
      <c r="N1130" s="37"/>
      <c r="O1130" s="37"/>
      <c r="P1130" s="37"/>
      <c r="Q1130" s="37"/>
      <c r="R1130" s="37"/>
      <c r="S1130" s="37"/>
      <c r="T1130" s="37"/>
      <c r="U1130" s="37"/>
      <c r="V1130" s="37"/>
      <c r="W1130" s="37"/>
      <c r="X1130" s="37" t="s">
        <v>2298</v>
      </c>
      <c r="Y1130" s="38" t="s">
        <v>1692</v>
      </c>
      <c r="Z1130" s="38" t="s">
        <v>1019</v>
      </c>
      <c r="AA1130" s="38" t="s">
        <v>1686</v>
      </c>
      <c r="AB1130" s="38" t="s">
        <v>507</v>
      </c>
      <c r="AC1130" s="38" t="s">
        <v>1020</v>
      </c>
      <c r="AD1130" s="37"/>
      <c r="AE1130" s="37"/>
      <c r="AF1130" s="37"/>
      <c r="AG1130" s="37"/>
      <c r="AH1130" s="37"/>
      <c r="AI1130" s="37"/>
      <c r="AJ1130" s="37"/>
      <c r="AK1130" s="37"/>
      <c r="AL1130" s="37"/>
      <c r="AM1130" s="37"/>
      <c r="AN1130" s="37"/>
      <c r="AO1130" s="37"/>
      <c r="AP1130" s="37"/>
      <c r="AQ1130" s="37"/>
      <c r="AR1130" s="50"/>
    </row>
    <row r="1131" spans="1:44" ht="12.75" hidden="1">
      <c r="A1131" s="29" t="s">
        <v>1694</v>
      </c>
      <c r="B1131" s="43" t="s">
        <v>1695</v>
      </c>
      <c r="C1131" s="40">
        <v>0</v>
      </c>
      <c r="D1131" s="40">
        <v>0</v>
      </c>
      <c r="E1131" s="40">
        <v>0</v>
      </c>
      <c r="F1131" s="40">
        <v>0</v>
      </c>
      <c r="G1131" s="49" t="s">
        <v>1022</v>
      </c>
      <c r="H1131" s="49" t="s">
        <v>1022</v>
      </c>
      <c r="I1131" s="37"/>
      <c r="J1131" s="37"/>
      <c r="K1131" s="37"/>
      <c r="L1131" s="37"/>
      <c r="M1131" s="37"/>
      <c r="N1131" s="37"/>
      <c r="O1131" s="37"/>
      <c r="P1131" s="37"/>
      <c r="Q1131" s="37"/>
      <c r="R1131" s="37"/>
      <c r="S1131" s="37"/>
      <c r="T1131" s="37"/>
      <c r="U1131" s="37"/>
      <c r="V1131" s="37"/>
      <c r="W1131" s="37"/>
      <c r="X1131" s="37" t="s">
        <v>2298</v>
      </c>
      <c r="Y1131" s="38" t="s">
        <v>1694</v>
      </c>
      <c r="Z1131" s="38" t="s">
        <v>1019</v>
      </c>
      <c r="AA1131" s="38" t="s">
        <v>1656</v>
      </c>
      <c r="AB1131" s="38" t="s">
        <v>507</v>
      </c>
      <c r="AC1131" s="38" t="s">
        <v>1020</v>
      </c>
      <c r="AD1131" s="37">
        <f>AD1132+AD1136</f>
        <v>0</v>
      </c>
      <c r="AE1131" s="37"/>
      <c r="AF1131" s="37"/>
      <c r="AG1131" s="37"/>
      <c r="AH1131" s="37"/>
      <c r="AI1131" s="37"/>
      <c r="AJ1131" s="37"/>
      <c r="AK1131" s="37"/>
      <c r="AL1131" s="37"/>
      <c r="AM1131" s="37"/>
      <c r="AN1131" s="37"/>
      <c r="AO1131" s="37"/>
      <c r="AP1131" s="37"/>
      <c r="AQ1131" s="37"/>
      <c r="AR1131" s="50"/>
    </row>
    <row r="1132" spans="1:44" ht="12.75" hidden="1">
      <c r="A1132" s="29" t="s">
        <v>1696</v>
      </c>
      <c r="B1132" s="44" t="s">
        <v>1697</v>
      </c>
      <c r="C1132" s="40">
        <v>0</v>
      </c>
      <c r="D1132" s="40">
        <v>0</v>
      </c>
      <c r="E1132" s="40">
        <v>0</v>
      </c>
      <c r="F1132" s="40">
        <v>0</v>
      </c>
      <c r="G1132" s="49" t="s">
        <v>1022</v>
      </c>
      <c r="H1132" s="49" t="s">
        <v>1022</v>
      </c>
      <c r="I1132" s="37"/>
      <c r="J1132" s="37"/>
      <c r="K1132" s="37"/>
      <c r="L1132" s="37"/>
      <c r="M1132" s="37"/>
      <c r="N1132" s="37"/>
      <c r="O1132" s="37"/>
      <c r="P1132" s="37"/>
      <c r="Q1132" s="37"/>
      <c r="R1132" s="37"/>
      <c r="S1132" s="37"/>
      <c r="T1132" s="37"/>
      <c r="U1132" s="37"/>
      <c r="V1132" s="37"/>
      <c r="W1132" s="37"/>
      <c r="X1132" s="37" t="s">
        <v>2298</v>
      </c>
      <c r="Y1132" s="38" t="s">
        <v>1696</v>
      </c>
      <c r="Z1132" s="38" t="s">
        <v>1019</v>
      </c>
      <c r="AA1132" s="38" t="s">
        <v>1694</v>
      </c>
      <c r="AB1132" s="38" t="s">
        <v>507</v>
      </c>
      <c r="AC1132" s="38" t="s">
        <v>1020</v>
      </c>
      <c r="AD1132" s="37">
        <f>AD1133+AD1134+AD1135</f>
        <v>0</v>
      </c>
      <c r="AE1132" s="37"/>
      <c r="AF1132" s="37"/>
      <c r="AG1132" s="37"/>
      <c r="AH1132" s="37"/>
      <c r="AI1132" s="37"/>
      <c r="AJ1132" s="37"/>
      <c r="AK1132" s="37"/>
      <c r="AL1132" s="37"/>
      <c r="AM1132" s="37"/>
      <c r="AN1132" s="37"/>
      <c r="AO1132" s="37"/>
      <c r="AP1132" s="37"/>
      <c r="AQ1132" s="37"/>
      <c r="AR1132" s="50"/>
    </row>
    <row r="1133" spans="1:44" ht="12.75" hidden="1">
      <c r="A1133" s="29" t="s">
        <v>1698</v>
      </c>
      <c r="B1133" s="45" t="s">
        <v>1699</v>
      </c>
      <c r="C1133" s="40">
        <v>0</v>
      </c>
      <c r="D1133" s="40">
        <v>0</v>
      </c>
      <c r="E1133" s="40">
        <v>0</v>
      </c>
      <c r="F1133" s="40">
        <v>0</v>
      </c>
      <c r="G1133" s="49" t="s">
        <v>1022</v>
      </c>
      <c r="H1133" s="49" t="s">
        <v>1022</v>
      </c>
      <c r="I1133" s="37"/>
      <c r="J1133" s="37"/>
      <c r="K1133" s="37"/>
      <c r="L1133" s="37"/>
      <c r="M1133" s="37"/>
      <c r="N1133" s="37"/>
      <c r="O1133" s="37"/>
      <c r="P1133" s="37"/>
      <c r="Q1133" s="37"/>
      <c r="R1133" s="37"/>
      <c r="S1133" s="37"/>
      <c r="T1133" s="37"/>
      <c r="U1133" s="37"/>
      <c r="V1133" s="37"/>
      <c r="W1133" s="37"/>
      <c r="X1133" s="37" t="s">
        <v>2298</v>
      </c>
      <c r="Y1133" s="38" t="s">
        <v>1698</v>
      </c>
      <c r="Z1133" s="38" t="s">
        <v>1019</v>
      </c>
      <c r="AA1133" s="38" t="s">
        <v>1696</v>
      </c>
      <c r="AB1133" s="38" t="s">
        <v>507</v>
      </c>
      <c r="AC1133" s="38" t="s">
        <v>1020</v>
      </c>
      <c r="AD1133" s="37"/>
      <c r="AE1133" s="37"/>
      <c r="AF1133" s="37"/>
      <c r="AG1133" s="37"/>
      <c r="AH1133" s="37"/>
      <c r="AI1133" s="37"/>
      <c r="AJ1133" s="37"/>
      <c r="AK1133" s="37"/>
      <c r="AL1133" s="37"/>
      <c r="AM1133" s="37"/>
      <c r="AN1133" s="37"/>
      <c r="AO1133" s="37"/>
      <c r="AP1133" s="37"/>
      <c r="AQ1133" s="37"/>
      <c r="AR1133" s="50"/>
    </row>
    <row r="1134" spans="1:44" ht="25.5" hidden="1">
      <c r="A1134" s="29" t="s">
        <v>1700</v>
      </c>
      <c r="B1134" s="45" t="s">
        <v>1701</v>
      </c>
      <c r="C1134" s="40">
        <v>0</v>
      </c>
      <c r="D1134" s="40">
        <v>0</v>
      </c>
      <c r="E1134" s="40">
        <v>0</v>
      </c>
      <c r="F1134" s="40">
        <v>0</v>
      </c>
      <c r="G1134" s="49" t="s">
        <v>1022</v>
      </c>
      <c r="H1134" s="49" t="s">
        <v>1022</v>
      </c>
      <c r="I1134" s="37"/>
      <c r="J1134" s="37"/>
      <c r="K1134" s="37"/>
      <c r="L1134" s="37"/>
      <c r="M1134" s="37"/>
      <c r="N1134" s="37"/>
      <c r="O1134" s="37"/>
      <c r="P1134" s="37"/>
      <c r="Q1134" s="37"/>
      <c r="R1134" s="37"/>
      <c r="S1134" s="37"/>
      <c r="T1134" s="37"/>
      <c r="U1134" s="37"/>
      <c r="V1134" s="37"/>
      <c r="W1134" s="37"/>
      <c r="X1134" s="37" t="s">
        <v>2298</v>
      </c>
      <c r="Y1134" s="38" t="s">
        <v>1700</v>
      </c>
      <c r="Z1134" s="38" t="s">
        <v>1019</v>
      </c>
      <c r="AA1134" s="38" t="s">
        <v>1696</v>
      </c>
      <c r="AB1134" s="38" t="s">
        <v>507</v>
      </c>
      <c r="AC1134" s="38" t="s">
        <v>1020</v>
      </c>
      <c r="AD1134" s="37"/>
      <c r="AE1134" s="37"/>
      <c r="AF1134" s="37"/>
      <c r="AG1134" s="37"/>
      <c r="AH1134" s="37"/>
      <c r="AI1134" s="37"/>
      <c r="AJ1134" s="37"/>
      <c r="AK1134" s="37"/>
      <c r="AL1134" s="37"/>
      <c r="AM1134" s="37"/>
      <c r="AN1134" s="37"/>
      <c r="AO1134" s="37"/>
      <c r="AP1134" s="37"/>
      <c r="AQ1134" s="37"/>
      <c r="AR1134" s="50"/>
    </row>
    <row r="1135" spans="1:44" ht="25.5" hidden="1">
      <c r="A1135" s="29" t="s">
        <v>1702</v>
      </c>
      <c r="B1135" s="45" t="s">
        <v>1703</v>
      </c>
      <c r="C1135" s="40">
        <v>0</v>
      </c>
      <c r="D1135" s="40">
        <v>0</v>
      </c>
      <c r="E1135" s="40">
        <v>0</v>
      </c>
      <c r="F1135" s="40">
        <v>0</v>
      </c>
      <c r="G1135" s="49" t="s">
        <v>1022</v>
      </c>
      <c r="H1135" s="49" t="s">
        <v>1022</v>
      </c>
      <c r="I1135" s="37"/>
      <c r="J1135" s="37"/>
      <c r="K1135" s="37"/>
      <c r="L1135" s="37"/>
      <c r="M1135" s="37"/>
      <c r="N1135" s="37"/>
      <c r="O1135" s="37"/>
      <c r="P1135" s="37"/>
      <c r="Q1135" s="37"/>
      <c r="R1135" s="37"/>
      <c r="S1135" s="37"/>
      <c r="T1135" s="37"/>
      <c r="U1135" s="37"/>
      <c r="V1135" s="37"/>
      <c r="W1135" s="37"/>
      <c r="X1135" s="37" t="s">
        <v>2298</v>
      </c>
      <c r="Y1135" s="38" t="s">
        <v>1702</v>
      </c>
      <c r="Z1135" s="38" t="s">
        <v>1019</v>
      </c>
      <c r="AA1135" s="38" t="s">
        <v>1696</v>
      </c>
      <c r="AB1135" s="38" t="s">
        <v>507</v>
      </c>
      <c r="AC1135" s="38" t="s">
        <v>1020</v>
      </c>
      <c r="AD1135" s="37"/>
      <c r="AE1135" s="37"/>
      <c r="AF1135" s="37"/>
      <c r="AG1135" s="37"/>
      <c r="AH1135" s="37"/>
      <c r="AI1135" s="37"/>
      <c r="AJ1135" s="37"/>
      <c r="AK1135" s="37"/>
      <c r="AL1135" s="37"/>
      <c r="AM1135" s="37"/>
      <c r="AN1135" s="37"/>
      <c r="AO1135" s="37"/>
      <c r="AP1135" s="37"/>
      <c r="AQ1135" s="37"/>
      <c r="AR1135" s="50"/>
    </row>
    <row r="1136" spans="1:44" ht="12.75" hidden="1">
      <c r="A1136" s="29" t="s">
        <v>1704</v>
      </c>
      <c r="B1136" s="44" t="s">
        <v>1705</v>
      </c>
      <c r="C1136" s="40">
        <v>0</v>
      </c>
      <c r="D1136" s="40">
        <v>0</v>
      </c>
      <c r="E1136" s="40">
        <v>0</v>
      </c>
      <c r="F1136" s="40">
        <v>0</v>
      </c>
      <c r="G1136" s="49" t="s">
        <v>1022</v>
      </c>
      <c r="H1136" s="49" t="s">
        <v>1022</v>
      </c>
      <c r="I1136" s="37"/>
      <c r="J1136" s="37"/>
      <c r="K1136" s="37"/>
      <c r="L1136" s="37"/>
      <c r="M1136" s="37"/>
      <c r="N1136" s="37"/>
      <c r="O1136" s="37"/>
      <c r="P1136" s="37"/>
      <c r="Q1136" s="37"/>
      <c r="R1136" s="37"/>
      <c r="S1136" s="37"/>
      <c r="T1136" s="37"/>
      <c r="U1136" s="37"/>
      <c r="V1136" s="37"/>
      <c r="W1136" s="37"/>
      <c r="X1136" s="37" t="s">
        <v>2298</v>
      </c>
      <c r="Y1136" s="38" t="s">
        <v>1704</v>
      </c>
      <c r="Z1136" s="38" t="s">
        <v>1019</v>
      </c>
      <c r="AA1136" s="38" t="s">
        <v>1694</v>
      </c>
      <c r="AB1136" s="38" t="s">
        <v>507</v>
      </c>
      <c r="AC1136" s="38" t="s">
        <v>1020</v>
      </c>
      <c r="AD1136" s="37">
        <f>AD1137+AD1138+AD1139</f>
        <v>0</v>
      </c>
      <c r="AE1136" s="37"/>
      <c r="AF1136" s="37"/>
      <c r="AG1136" s="37"/>
      <c r="AH1136" s="37"/>
      <c r="AI1136" s="37"/>
      <c r="AJ1136" s="37"/>
      <c r="AK1136" s="37"/>
      <c r="AL1136" s="37"/>
      <c r="AM1136" s="37"/>
      <c r="AN1136" s="37"/>
      <c r="AO1136" s="37"/>
      <c r="AP1136" s="37"/>
      <c r="AQ1136" s="37"/>
      <c r="AR1136" s="50"/>
    </row>
    <row r="1137" spans="1:44" ht="12.75" hidden="1">
      <c r="A1137" s="29" t="s">
        <v>1706</v>
      </c>
      <c r="B1137" s="45" t="s">
        <v>1707</v>
      </c>
      <c r="C1137" s="40">
        <v>0</v>
      </c>
      <c r="D1137" s="40">
        <v>0</v>
      </c>
      <c r="E1137" s="40">
        <v>0</v>
      </c>
      <c r="F1137" s="40">
        <v>0</v>
      </c>
      <c r="G1137" s="49" t="s">
        <v>1022</v>
      </c>
      <c r="H1137" s="49" t="s">
        <v>1022</v>
      </c>
      <c r="I1137" s="37"/>
      <c r="J1137" s="37"/>
      <c r="K1137" s="37"/>
      <c r="L1137" s="37"/>
      <c r="M1137" s="37"/>
      <c r="N1137" s="37"/>
      <c r="O1137" s="37"/>
      <c r="P1137" s="37"/>
      <c r="Q1137" s="37"/>
      <c r="R1137" s="37"/>
      <c r="S1137" s="37"/>
      <c r="T1137" s="37"/>
      <c r="U1137" s="37"/>
      <c r="V1137" s="37"/>
      <c r="W1137" s="37"/>
      <c r="X1137" s="37" t="s">
        <v>2298</v>
      </c>
      <c r="Y1137" s="38" t="s">
        <v>1706</v>
      </c>
      <c r="Z1137" s="38" t="s">
        <v>1019</v>
      </c>
      <c r="AA1137" s="38" t="s">
        <v>1704</v>
      </c>
      <c r="AB1137" s="38" t="s">
        <v>507</v>
      </c>
      <c r="AC1137" s="38" t="s">
        <v>1020</v>
      </c>
      <c r="AD1137" s="37"/>
      <c r="AE1137" s="37"/>
      <c r="AF1137" s="37"/>
      <c r="AG1137" s="37"/>
      <c r="AH1137" s="37"/>
      <c r="AI1137" s="37"/>
      <c r="AJ1137" s="37"/>
      <c r="AK1137" s="37"/>
      <c r="AL1137" s="37"/>
      <c r="AM1137" s="37"/>
      <c r="AN1137" s="37"/>
      <c r="AO1137" s="37"/>
      <c r="AP1137" s="37"/>
      <c r="AQ1137" s="37"/>
      <c r="AR1137" s="50"/>
    </row>
    <row r="1138" spans="1:44" ht="25.5" hidden="1">
      <c r="A1138" s="29" t="s">
        <v>1708</v>
      </c>
      <c r="B1138" s="45" t="s">
        <v>1709</v>
      </c>
      <c r="C1138" s="40">
        <v>0</v>
      </c>
      <c r="D1138" s="40">
        <v>0</v>
      </c>
      <c r="E1138" s="40">
        <v>0</v>
      </c>
      <c r="F1138" s="40">
        <v>0</v>
      </c>
      <c r="G1138" s="49" t="s">
        <v>1022</v>
      </c>
      <c r="H1138" s="49" t="s">
        <v>1022</v>
      </c>
      <c r="I1138" s="37"/>
      <c r="J1138" s="37"/>
      <c r="K1138" s="37"/>
      <c r="L1138" s="37"/>
      <c r="M1138" s="37"/>
      <c r="N1138" s="37"/>
      <c r="O1138" s="37"/>
      <c r="P1138" s="37"/>
      <c r="Q1138" s="37"/>
      <c r="R1138" s="37"/>
      <c r="S1138" s="37"/>
      <c r="T1138" s="37"/>
      <c r="U1138" s="37"/>
      <c r="V1138" s="37"/>
      <c r="W1138" s="37"/>
      <c r="X1138" s="37" t="s">
        <v>2298</v>
      </c>
      <c r="Y1138" s="38" t="s">
        <v>1708</v>
      </c>
      <c r="Z1138" s="38" t="s">
        <v>1019</v>
      </c>
      <c r="AA1138" s="38" t="s">
        <v>1704</v>
      </c>
      <c r="AB1138" s="38" t="s">
        <v>507</v>
      </c>
      <c r="AC1138" s="38" t="s">
        <v>1020</v>
      </c>
      <c r="AD1138" s="37"/>
      <c r="AE1138" s="37"/>
      <c r="AF1138" s="37"/>
      <c r="AG1138" s="37"/>
      <c r="AH1138" s="37"/>
      <c r="AI1138" s="37"/>
      <c r="AJ1138" s="37"/>
      <c r="AK1138" s="37"/>
      <c r="AL1138" s="37"/>
      <c r="AM1138" s="37"/>
      <c r="AN1138" s="37"/>
      <c r="AO1138" s="37"/>
      <c r="AP1138" s="37"/>
      <c r="AQ1138" s="37"/>
      <c r="AR1138" s="50"/>
    </row>
    <row r="1139" spans="1:44" ht="25.5" hidden="1">
      <c r="A1139" s="29" t="s">
        <v>1624</v>
      </c>
      <c r="B1139" s="45" t="s">
        <v>1625</v>
      </c>
      <c r="C1139" s="40">
        <v>0</v>
      </c>
      <c r="D1139" s="40">
        <v>0</v>
      </c>
      <c r="E1139" s="40">
        <v>0</v>
      </c>
      <c r="F1139" s="40">
        <v>0</v>
      </c>
      <c r="G1139" s="49" t="s">
        <v>1022</v>
      </c>
      <c r="H1139" s="49" t="s">
        <v>1022</v>
      </c>
      <c r="I1139" s="37"/>
      <c r="J1139" s="37"/>
      <c r="K1139" s="37"/>
      <c r="L1139" s="37"/>
      <c r="M1139" s="37"/>
      <c r="N1139" s="37"/>
      <c r="O1139" s="37"/>
      <c r="P1139" s="37"/>
      <c r="Q1139" s="37"/>
      <c r="R1139" s="37"/>
      <c r="S1139" s="37"/>
      <c r="T1139" s="37"/>
      <c r="U1139" s="37"/>
      <c r="V1139" s="37"/>
      <c r="W1139" s="37"/>
      <c r="X1139" s="37" t="s">
        <v>2298</v>
      </c>
      <c r="Y1139" s="38" t="s">
        <v>1624</v>
      </c>
      <c r="Z1139" s="38" t="s">
        <v>1019</v>
      </c>
      <c r="AA1139" s="38" t="s">
        <v>1704</v>
      </c>
      <c r="AB1139" s="38" t="s">
        <v>507</v>
      </c>
      <c r="AC1139" s="38" t="s">
        <v>1020</v>
      </c>
      <c r="AD1139" s="37"/>
      <c r="AE1139" s="37"/>
      <c r="AF1139" s="37"/>
      <c r="AG1139" s="37"/>
      <c r="AH1139" s="37"/>
      <c r="AI1139" s="37"/>
      <c r="AJ1139" s="37"/>
      <c r="AK1139" s="37"/>
      <c r="AL1139" s="37"/>
      <c r="AM1139" s="37"/>
      <c r="AN1139" s="37"/>
      <c r="AO1139" s="37"/>
      <c r="AP1139" s="37"/>
      <c r="AQ1139" s="37"/>
      <c r="AR1139" s="50"/>
    </row>
    <row r="1140" spans="1:44" ht="12.75" hidden="1">
      <c r="A1140" s="29" t="s">
        <v>1626</v>
      </c>
      <c r="B1140" s="42" t="s">
        <v>1627</v>
      </c>
      <c r="C1140" s="40">
        <v>0</v>
      </c>
      <c r="D1140" s="40">
        <v>0</v>
      </c>
      <c r="E1140" s="40">
        <v>0</v>
      </c>
      <c r="F1140" s="40">
        <v>0</v>
      </c>
      <c r="G1140" s="49" t="s">
        <v>1022</v>
      </c>
      <c r="H1140" s="49" t="s">
        <v>1022</v>
      </c>
      <c r="I1140" s="37"/>
      <c r="J1140" s="37"/>
      <c r="K1140" s="37"/>
      <c r="L1140" s="37"/>
      <c r="M1140" s="37"/>
      <c r="N1140" s="37"/>
      <c r="O1140" s="37"/>
      <c r="P1140" s="37"/>
      <c r="Q1140" s="37"/>
      <c r="R1140" s="37"/>
      <c r="S1140" s="37"/>
      <c r="T1140" s="37"/>
      <c r="U1140" s="37"/>
      <c r="V1140" s="37"/>
      <c r="W1140" s="37"/>
      <c r="X1140" s="37" t="s">
        <v>2298</v>
      </c>
      <c r="Y1140" s="38" t="s">
        <v>1626</v>
      </c>
      <c r="Z1140" s="38" t="s">
        <v>1019</v>
      </c>
      <c r="AA1140" s="38" t="s">
        <v>1654</v>
      </c>
      <c r="AB1140" s="38" t="s">
        <v>507</v>
      </c>
      <c r="AC1140" s="38" t="s">
        <v>1020</v>
      </c>
      <c r="AD1140" s="37">
        <f>AD1141+AD1150+AD1159</f>
        <v>0</v>
      </c>
      <c r="AE1140" s="37"/>
      <c r="AF1140" s="37"/>
      <c r="AG1140" s="37"/>
      <c r="AH1140" s="37"/>
      <c r="AI1140" s="37"/>
      <c r="AJ1140" s="37"/>
      <c r="AK1140" s="37"/>
      <c r="AL1140" s="37"/>
      <c r="AM1140" s="37"/>
      <c r="AN1140" s="37"/>
      <c r="AO1140" s="37"/>
      <c r="AP1140" s="37"/>
      <c r="AQ1140" s="37"/>
      <c r="AR1140" s="50"/>
    </row>
    <row r="1141" spans="1:44" ht="12.75" hidden="1">
      <c r="A1141" s="29" t="s">
        <v>1628</v>
      </c>
      <c r="B1141" s="43" t="s">
        <v>1629</v>
      </c>
      <c r="C1141" s="40">
        <v>0</v>
      </c>
      <c r="D1141" s="40">
        <v>0</v>
      </c>
      <c r="E1141" s="40">
        <v>0</v>
      </c>
      <c r="F1141" s="40">
        <v>0</v>
      </c>
      <c r="G1141" s="49" t="s">
        <v>1022</v>
      </c>
      <c r="H1141" s="49" t="s">
        <v>1022</v>
      </c>
      <c r="I1141" s="37"/>
      <c r="J1141" s="37"/>
      <c r="K1141" s="37"/>
      <c r="L1141" s="37"/>
      <c r="M1141" s="37"/>
      <c r="N1141" s="37"/>
      <c r="O1141" s="37"/>
      <c r="P1141" s="37"/>
      <c r="Q1141" s="37"/>
      <c r="R1141" s="37"/>
      <c r="S1141" s="37"/>
      <c r="T1141" s="37"/>
      <c r="U1141" s="37"/>
      <c r="V1141" s="37"/>
      <c r="W1141" s="37"/>
      <c r="X1141" s="37" t="s">
        <v>2298</v>
      </c>
      <c r="Y1141" s="38" t="s">
        <v>1628</v>
      </c>
      <c r="Z1141" s="38" t="s">
        <v>1019</v>
      </c>
      <c r="AA1141" s="38" t="s">
        <v>1626</v>
      </c>
      <c r="AB1141" s="38" t="s">
        <v>507</v>
      </c>
      <c r="AC1141" s="38" t="s">
        <v>1020</v>
      </c>
      <c r="AD1141" s="37">
        <f>AD1142+AD1146</f>
        <v>0</v>
      </c>
      <c r="AE1141" s="37"/>
      <c r="AF1141" s="37"/>
      <c r="AG1141" s="37"/>
      <c r="AH1141" s="37"/>
      <c r="AI1141" s="37"/>
      <c r="AJ1141" s="37"/>
      <c r="AK1141" s="37"/>
      <c r="AL1141" s="37"/>
      <c r="AM1141" s="37"/>
      <c r="AN1141" s="37"/>
      <c r="AO1141" s="37"/>
      <c r="AP1141" s="37"/>
      <c r="AQ1141" s="37"/>
      <c r="AR1141" s="50"/>
    </row>
    <row r="1142" spans="1:44" ht="12.75" hidden="1">
      <c r="A1142" s="29" t="s">
        <v>1630</v>
      </c>
      <c r="B1142" s="44" t="s">
        <v>1631</v>
      </c>
      <c r="C1142" s="40">
        <v>0</v>
      </c>
      <c r="D1142" s="40">
        <v>0</v>
      </c>
      <c r="E1142" s="40">
        <v>0</v>
      </c>
      <c r="F1142" s="40">
        <v>0</v>
      </c>
      <c r="G1142" s="49" t="s">
        <v>1022</v>
      </c>
      <c r="H1142" s="49" t="s">
        <v>1022</v>
      </c>
      <c r="I1142" s="37"/>
      <c r="J1142" s="37"/>
      <c r="K1142" s="37"/>
      <c r="L1142" s="37"/>
      <c r="M1142" s="37"/>
      <c r="N1142" s="37"/>
      <c r="O1142" s="37"/>
      <c r="P1142" s="37"/>
      <c r="Q1142" s="37"/>
      <c r="R1142" s="37"/>
      <c r="S1142" s="37"/>
      <c r="T1142" s="37"/>
      <c r="U1142" s="37"/>
      <c r="V1142" s="37"/>
      <c r="W1142" s="37"/>
      <c r="X1142" s="37" t="s">
        <v>2298</v>
      </c>
      <c r="Y1142" s="38" t="s">
        <v>1630</v>
      </c>
      <c r="Z1142" s="38" t="s">
        <v>1019</v>
      </c>
      <c r="AA1142" s="38" t="s">
        <v>1628</v>
      </c>
      <c r="AB1142" s="38" t="s">
        <v>507</v>
      </c>
      <c r="AC1142" s="38" t="s">
        <v>1020</v>
      </c>
      <c r="AD1142" s="37">
        <f>AD1143+AD1144+AD1145</f>
        <v>0</v>
      </c>
      <c r="AE1142" s="37"/>
      <c r="AF1142" s="37"/>
      <c r="AG1142" s="37"/>
      <c r="AH1142" s="37"/>
      <c r="AI1142" s="37"/>
      <c r="AJ1142" s="37"/>
      <c r="AK1142" s="37"/>
      <c r="AL1142" s="37"/>
      <c r="AM1142" s="37"/>
      <c r="AN1142" s="37"/>
      <c r="AO1142" s="37"/>
      <c r="AP1142" s="37"/>
      <c r="AQ1142" s="37"/>
      <c r="AR1142" s="50"/>
    </row>
    <row r="1143" spans="1:44" ht="12.75" hidden="1">
      <c r="A1143" s="29" t="s">
        <v>1632</v>
      </c>
      <c r="B1143" s="45" t="s">
        <v>1633</v>
      </c>
      <c r="C1143" s="40">
        <v>0</v>
      </c>
      <c r="D1143" s="40">
        <v>0</v>
      </c>
      <c r="E1143" s="40">
        <v>0</v>
      </c>
      <c r="F1143" s="40">
        <v>0</v>
      </c>
      <c r="G1143" s="49" t="s">
        <v>1022</v>
      </c>
      <c r="H1143" s="49" t="s">
        <v>1022</v>
      </c>
      <c r="I1143" s="37"/>
      <c r="J1143" s="37"/>
      <c r="K1143" s="37"/>
      <c r="L1143" s="37"/>
      <c r="M1143" s="37"/>
      <c r="N1143" s="37"/>
      <c r="O1143" s="37"/>
      <c r="P1143" s="37"/>
      <c r="Q1143" s="37"/>
      <c r="R1143" s="37"/>
      <c r="S1143" s="37"/>
      <c r="T1143" s="37"/>
      <c r="U1143" s="37"/>
      <c r="V1143" s="37"/>
      <c r="W1143" s="37"/>
      <c r="X1143" s="37" t="s">
        <v>2298</v>
      </c>
      <c r="Y1143" s="38" t="s">
        <v>1632</v>
      </c>
      <c r="Z1143" s="38" t="s">
        <v>1019</v>
      </c>
      <c r="AA1143" s="38" t="s">
        <v>1630</v>
      </c>
      <c r="AB1143" s="38" t="s">
        <v>507</v>
      </c>
      <c r="AC1143" s="38" t="s">
        <v>1020</v>
      </c>
      <c r="AD1143" s="37"/>
      <c r="AE1143" s="37"/>
      <c r="AF1143" s="37"/>
      <c r="AG1143" s="37"/>
      <c r="AH1143" s="37"/>
      <c r="AI1143" s="37"/>
      <c r="AJ1143" s="37"/>
      <c r="AK1143" s="37"/>
      <c r="AL1143" s="37"/>
      <c r="AM1143" s="37"/>
      <c r="AN1143" s="37"/>
      <c r="AO1143" s="37"/>
      <c r="AP1143" s="37"/>
      <c r="AQ1143" s="37"/>
      <c r="AR1143" s="50"/>
    </row>
    <row r="1144" spans="1:44" ht="25.5" hidden="1">
      <c r="A1144" s="29" t="s">
        <v>1634</v>
      </c>
      <c r="B1144" s="45" t="s">
        <v>1635</v>
      </c>
      <c r="C1144" s="40">
        <v>0</v>
      </c>
      <c r="D1144" s="40">
        <v>0</v>
      </c>
      <c r="E1144" s="40">
        <v>0</v>
      </c>
      <c r="F1144" s="40">
        <v>0</v>
      </c>
      <c r="G1144" s="49" t="s">
        <v>1022</v>
      </c>
      <c r="H1144" s="49" t="s">
        <v>1022</v>
      </c>
      <c r="I1144" s="37"/>
      <c r="J1144" s="37"/>
      <c r="K1144" s="37"/>
      <c r="L1144" s="37"/>
      <c r="M1144" s="37"/>
      <c r="N1144" s="37"/>
      <c r="O1144" s="37"/>
      <c r="P1144" s="37"/>
      <c r="Q1144" s="37"/>
      <c r="R1144" s="37"/>
      <c r="S1144" s="37"/>
      <c r="T1144" s="37"/>
      <c r="U1144" s="37"/>
      <c r="V1144" s="37"/>
      <c r="W1144" s="37"/>
      <c r="X1144" s="37" t="s">
        <v>2298</v>
      </c>
      <c r="Y1144" s="38" t="s">
        <v>1634</v>
      </c>
      <c r="Z1144" s="38" t="s">
        <v>1019</v>
      </c>
      <c r="AA1144" s="38" t="s">
        <v>1630</v>
      </c>
      <c r="AB1144" s="38" t="s">
        <v>507</v>
      </c>
      <c r="AC1144" s="38" t="s">
        <v>1020</v>
      </c>
      <c r="AD1144" s="37"/>
      <c r="AE1144" s="37"/>
      <c r="AF1144" s="37"/>
      <c r="AG1144" s="37"/>
      <c r="AH1144" s="37"/>
      <c r="AI1144" s="37"/>
      <c r="AJ1144" s="37"/>
      <c r="AK1144" s="37"/>
      <c r="AL1144" s="37"/>
      <c r="AM1144" s="37"/>
      <c r="AN1144" s="37"/>
      <c r="AO1144" s="37"/>
      <c r="AP1144" s="37"/>
      <c r="AQ1144" s="37"/>
      <c r="AR1144" s="50"/>
    </row>
    <row r="1145" spans="1:44" ht="25.5" hidden="1">
      <c r="A1145" s="29" t="s">
        <v>1636</v>
      </c>
      <c r="B1145" s="45" t="s">
        <v>1637</v>
      </c>
      <c r="C1145" s="40">
        <v>0</v>
      </c>
      <c r="D1145" s="40">
        <v>0</v>
      </c>
      <c r="E1145" s="40">
        <v>0</v>
      </c>
      <c r="F1145" s="40">
        <v>0</v>
      </c>
      <c r="G1145" s="49" t="s">
        <v>1022</v>
      </c>
      <c r="H1145" s="49" t="s">
        <v>1022</v>
      </c>
      <c r="I1145" s="37"/>
      <c r="J1145" s="37"/>
      <c r="K1145" s="37"/>
      <c r="L1145" s="37"/>
      <c r="M1145" s="37"/>
      <c r="N1145" s="37"/>
      <c r="O1145" s="37"/>
      <c r="P1145" s="37"/>
      <c r="Q1145" s="37"/>
      <c r="R1145" s="37"/>
      <c r="S1145" s="37"/>
      <c r="T1145" s="37"/>
      <c r="U1145" s="37"/>
      <c r="V1145" s="37"/>
      <c r="W1145" s="37"/>
      <c r="X1145" s="37" t="s">
        <v>2298</v>
      </c>
      <c r="Y1145" s="38" t="s">
        <v>1636</v>
      </c>
      <c r="Z1145" s="38" t="s">
        <v>1019</v>
      </c>
      <c r="AA1145" s="38" t="s">
        <v>1630</v>
      </c>
      <c r="AB1145" s="38" t="s">
        <v>507</v>
      </c>
      <c r="AC1145" s="38" t="s">
        <v>1020</v>
      </c>
      <c r="AD1145" s="37"/>
      <c r="AE1145" s="37"/>
      <c r="AF1145" s="37"/>
      <c r="AG1145" s="37"/>
      <c r="AH1145" s="37"/>
      <c r="AI1145" s="37"/>
      <c r="AJ1145" s="37"/>
      <c r="AK1145" s="37"/>
      <c r="AL1145" s="37"/>
      <c r="AM1145" s="37"/>
      <c r="AN1145" s="37"/>
      <c r="AO1145" s="37"/>
      <c r="AP1145" s="37"/>
      <c r="AQ1145" s="37"/>
      <c r="AR1145" s="50"/>
    </row>
    <row r="1146" spans="1:44" ht="12.75" hidden="1">
      <c r="A1146" s="29" t="s">
        <v>1638</v>
      </c>
      <c r="B1146" s="44" t="s">
        <v>1639</v>
      </c>
      <c r="C1146" s="40">
        <v>0</v>
      </c>
      <c r="D1146" s="40">
        <v>0</v>
      </c>
      <c r="E1146" s="40">
        <v>0</v>
      </c>
      <c r="F1146" s="40">
        <v>0</v>
      </c>
      <c r="G1146" s="49" t="s">
        <v>1022</v>
      </c>
      <c r="H1146" s="49" t="s">
        <v>1022</v>
      </c>
      <c r="I1146" s="37"/>
      <c r="J1146" s="37"/>
      <c r="K1146" s="37"/>
      <c r="L1146" s="37"/>
      <c r="M1146" s="37"/>
      <c r="N1146" s="37"/>
      <c r="O1146" s="37"/>
      <c r="P1146" s="37"/>
      <c r="Q1146" s="37"/>
      <c r="R1146" s="37"/>
      <c r="S1146" s="37"/>
      <c r="T1146" s="37"/>
      <c r="U1146" s="37"/>
      <c r="V1146" s="37"/>
      <c r="W1146" s="37"/>
      <c r="X1146" s="37" t="s">
        <v>2298</v>
      </c>
      <c r="Y1146" s="38" t="s">
        <v>1638</v>
      </c>
      <c r="Z1146" s="38" t="s">
        <v>1019</v>
      </c>
      <c r="AA1146" s="38" t="s">
        <v>1628</v>
      </c>
      <c r="AB1146" s="38" t="s">
        <v>507</v>
      </c>
      <c r="AC1146" s="38" t="s">
        <v>1020</v>
      </c>
      <c r="AD1146" s="37">
        <f>AD1147+AD1148+AD1149</f>
        <v>0</v>
      </c>
      <c r="AE1146" s="37"/>
      <c r="AF1146" s="37"/>
      <c r="AG1146" s="37"/>
      <c r="AH1146" s="37"/>
      <c r="AI1146" s="37"/>
      <c r="AJ1146" s="37"/>
      <c r="AK1146" s="37"/>
      <c r="AL1146" s="37"/>
      <c r="AM1146" s="37"/>
      <c r="AN1146" s="37"/>
      <c r="AO1146" s="37"/>
      <c r="AP1146" s="37"/>
      <c r="AQ1146" s="37"/>
      <c r="AR1146" s="50"/>
    </row>
    <row r="1147" spans="1:44" ht="12.75" hidden="1">
      <c r="A1147" s="29" t="s">
        <v>1640</v>
      </c>
      <c r="B1147" s="45" t="s">
        <v>1641</v>
      </c>
      <c r="C1147" s="40">
        <v>0</v>
      </c>
      <c r="D1147" s="40">
        <v>0</v>
      </c>
      <c r="E1147" s="40">
        <v>0</v>
      </c>
      <c r="F1147" s="40">
        <v>0</v>
      </c>
      <c r="G1147" s="49" t="s">
        <v>1022</v>
      </c>
      <c r="H1147" s="49" t="s">
        <v>1022</v>
      </c>
      <c r="I1147" s="37"/>
      <c r="J1147" s="37"/>
      <c r="K1147" s="37"/>
      <c r="L1147" s="37"/>
      <c r="M1147" s="37"/>
      <c r="N1147" s="37"/>
      <c r="O1147" s="37"/>
      <c r="P1147" s="37"/>
      <c r="Q1147" s="37"/>
      <c r="R1147" s="37"/>
      <c r="S1147" s="37"/>
      <c r="T1147" s="37"/>
      <c r="U1147" s="37"/>
      <c r="V1147" s="37"/>
      <c r="W1147" s="37"/>
      <c r="X1147" s="37" t="s">
        <v>2298</v>
      </c>
      <c r="Y1147" s="38" t="s">
        <v>1640</v>
      </c>
      <c r="Z1147" s="38" t="s">
        <v>1019</v>
      </c>
      <c r="AA1147" s="38" t="s">
        <v>1638</v>
      </c>
      <c r="AB1147" s="38" t="s">
        <v>507</v>
      </c>
      <c r="AC1147" s="38" t="s">
        <v>1020</v>
      </c>
      <c r="AD1147" s="37"/>
      <c r="AE1147" s="37"/>
      <c r="AF1147" s="37"/>
      <c r="AG1147" s="37"/>
      <c r="AH1147" s="37"/>
      <c r="AI1147" s="37"/>
      <c r="AJ1147" s="37"/>
      <c r="AK1147" s="37"/>
      <c r="AL1147" s="37"/>
      <c r="AM1147" s="37"/>
      <c r="AN1147" s="37"/>
      <c r="AO1147" s="37"/>
      <c r="AP1147" s="37"/>
      <c r="AQ1147" s="37"/>
      <c r="AR1147" s="50"/>
    </row>
    <row r="1148" spans="1:44" ht="25.5" hidden="1">
      <c r="A1148" s="29" t="s">
        <v>1642</v>
      </c>
      <c r="B1148" s="45" t="s">
        <v>1643</v>
      </c>
      <c r="C1148" s="40">
        <v>0</v>
      </c>
      <c r="D1148" s="40">
        <v>0</v>
      </c>
      <c r="E1148" s="40">
        <v>0</v>
      </c>
      <c r="F1148" s="40">
        <v>0</v>
      </c>
      <c r="G1148" s="49" t="s">
        <v>1022</v>
      </c>
      <c r="H1148" s="49" t="s">
        <v>1022</v>
      </c>
      <c r="I1148" s="37"/>
      <c r="J1148" s="37"/>
      <c r="K1148" s="37"/>
      <c r="L1148" s="37"/>
      <c r="M1148" s="37"/>
      <c r="N1148" s="37"/>
      <c r="O1148" s="37"/>
      <c r="P1148" s="37"/>
      <c r="Q1148" s="37"/>
      <c r="R1148" s="37"/>
      <c r="S1148" s="37"/>
      <c r="T1148" s="37"/>
      <c r="U1148" s="37"/>
      <c r="V1148" s="37"/>
      <c r="W1148" s="37"/>
      <c r="X1148" s="37" t="s">
        <v>2298</v>
      </c>
      <c r="Y1148" s="38" t="s">
        <v>1642</v>
      </c>
      <c r="Z1148" s="38" t="s">
        <v>1019</v>
      </c>
      <c r="AA1148" s="38" t="s">
        <v>1638</v>
      </c>
      <c r="AB1148" s="38" t="s">
        <v>507</v>
      </c>
      <c r="AC1148" s="38" t="s">
        <v>1020</v>
      </c>
      <c r="AD1148" s="37"/>
      <c r="AE1148" s="37"/>
      <c r="AF1148" s="37"/>
      <c r="AG1148" s="37"/>
      <c r="AH1148" s="37"/>
      <c r="AI1148" s="37"/>
      <c r="AJ1148" s="37"/>
      <c r="AK1148" s="37"/>
      <c r="AL1148" s="37"/>
      <c r="AM1148" s="37"/>
      <c r="AN1148" s="37"/>
      <c r="AO1148" s="37"/>
      <c r="AP1148" s="37"/>
      <c r="AQ1148" s="37"/>
      <c r="AR1148" s="50"/>
    </row>
    <row r="1149" spans="1:44" ht="25.5" hidden="1">
      <c r="A1149" s="29" t="s">
        <v>1644</v>
      </c>
      <c r="B1149" s="45" t="s">
        <v>1645</v>
      </c>
      <c r="C1149" s="40">
        <v>0</v>
      </c>
      <c r="D1149" s="40">
        <v>0</v>
      </c>
      <c r="E1149" s="40">
        <v>0</v>
      </c>
      <c r="F1149" s="40">
        <v>0</v>
      </c>
      <c r="G1149" s="49" t="s">
        <v>1022</v>
      </c>
      <c r="H1149" s="49" t="s">
        <v>1022</v>
      </c>
      <c r="I1149" s="37"/>
      <c r="J1149" s="37"/>
      <c r="K1149" s="37"/>
      <c r="L1149" s="37"/>
      <c r="M1149" s="37"/>
      <c r="N1149" s="37"/>
      <c r="O1149" s="37"/>
      <c r="P1149" s="37"/>
      <c r="Q1149" s="37"/>
      <c r="R1149" s="37"/>
      <c r="S1149" s="37"/>
      <c r="T1149" s="37"/>
      <c r="U1149" s="37"/>
      <c r="V1149" s="37"/>
      <c r="W1149" s="37"/>
      <c r="X1149" s="37" t="s">
        <v>2298</v>
      </c>
      <c r="Y1149" s="38" t="s">
        <v>1644</v>
      </c>
      <c r="Z1149" s="38" t="s">
        <v>1019</v>
      </c>
      <c r="AA1149" s="38" t="s">
        <v>1638</v>
      </c>
      <c r="AB1149" s="38" t="s">
        <v>507</v>
      </c>
      <c r="AC1149" s="38" t="s">
        <v>1020</v>
      </c>
      <c r="AD1149" s="37"/>
      <c r="AE1149" s="37"/>
      <c r="AF1149" s="37"/>
      <c r="AG1149" s="37"/>
      <c r="AH1149" s="37"/>
      <c r="AI1149" s="37"/>
      <c r="AJ1149" s="37"/>
      <c r="AK1149" s="37"/>
      <c r="AL1149" s="37"/>
      <c r="AM1149" s="37"/>
      <c r="AN1149" s="37"/>
      <c r="AO1149" s="37"/>
      <c r="AP1149" s="37"/>
      <c r="AQ1149" s="37"/>
      <c r="AR1149" s="50"/>
    </row>
    <row r="1150" spans="1:44" ht="12.75" hidden="1">
      <c r="A1150" s="29" t="s">
        <v>1646</v>
      </c>
      <c r="B1150" s="43" t="s">
        <v>1647</v>
      </c>
      <c r="C1150" s="40">
        <v>0</v>
      </c>
      <c r="D1150" s="40">
        <v>0</v>
      </c>
      <c r="E1150" s="40">
        <v>0</v>
      </c>
      <c r="F1150" s="40">
        <v>0</v>
      </c>
      <c r="G1150" s="49" t="s">
        <v>1022</v>
      </c>
      <c r="H1150" s="49" t="s">
        <v>1022</v>
      </c>
      <c r="I1150" s="37"/>
      <c r="J1150" s="37"/>
      <c r="K1150" s="37"/>
      <c r="L1150" s="37"/>
      <c r="M1150" s="37"/>
      <c r="N1150" s="37"/>
      <c r="O1150" s="37"/>
      <c r="P1150" s="37"/>
      <c r="Q1150" s="37"/>
      <c r="R1150" s="37"/>
      <c r="S1150" s="37"/>
      <c r="T1150" s="37"/>
      <c r="U1150" s="37"/>
      <c r="V1150" s="37"/>
      <c r="W1150" s="37"/>
      <c r="X1150" s="37" t="s">
        <v>2298</v>
      </c>
      <c r="Y1150" s="38" t="s">
        <v>1646</v>
      </c>
      <c r="Z1150" s="38" t="s">
        <v>1019</v>
      </c>
      <c r="AA1150" s="38" t="s">
        <v>1626</v>
      </c>
      <c r="AB1150" s="38" t="s">
        <v>507</v>
      </c>
      <c r="AC1150" s="38" t="s">
        <v>1020</v>
      </c>
      <c r="AD1150" s="37">
        <f>AD1151+AD1155</f>
        <v>0</v>
      </c>
      <c r="AE1150" s="37"/>
      <c r="AF1150" s="37"/>
      <c r="AG1150" s="37"/>
      <c r="AH1150" s="37"/>
      <c r="AI1150" s="37"/>
      <c r="AJ1150" s="37"/>
      <c r="AK1150" s="37"/>
      <c r="AL1150" s="37"/>
      <c r="AM1150" s="37"/>
      <c r="AN1150" s="37"/>
      <c r="AO1150" s="37"/>
      <c r="AP1150" s="37"/>
      <c r="AQ1150" s="37"/>
      <c r="AR1150" s="50"/>
    </row>
    <row r="1151" spans="1:44" ht="12.75" hidden="1">
      <c r="A1151" s="29" t="s">
        <v>1648</v>
      </c>
      <c r="B1151" s="44" t="s">
        <v>1396</v>
      </c>
      <c r="C1151" s="40">
        <v>0</v>
      </c>
      <c r="D1151" s="40">
        <v>0</v>
      </c>
      <c r="E1151" s="40">
        <v>0</v>
      </c>
      <c r="F1151" s="40">
        <v>0</v>
      </c>
      <c r="G1151" s="49" t="s">
        <v>1022</v>
      </c>
      <c r="H1151" s="49" t="s">
        <v>1022</v>
      </c>
      <c r="I1151" s="37"/>
      <c r="J1151" s="37"/>
      <c r="K1151" s="37"/>
      <c r="L1151" s="37"/>
      <c r="M1151" s="37"/>
      <c r="N1151" s="37"/>
      <c r="O1151" s="37"/>
      <c r="P1151" s="37"/>
      <c r="Q1151" s="37"/>
      <c r="R1151" s="37"/>
      <c r="S1151" s="37"/>
      <c r="T1151" s="37"/>
      <c r="U1151" s="37"/>
      <c r="V1151" s="37"/>
      <c r="W1151" s="37"/>
      <c r="X1151" s="37" t="s">
        <v>2298</v>
      </c>
      <c r="Y1151" s="38" t="s">
        <v>1648</v>
      </c>
      <c r="Z1151" s="38" t="s">
        <v>1019</v>
      </c>
      <c r="AA1151" s="38" t="s">
        <v>1646</v>
      </c>
      <c r="AB1151" s="38" t="s">
        <v>507</v>
      </c>
      <c r="AC1151" s="38" t="s">
        <v>1020</v>
      </c>
      <c r="AD1151" s="37">
        <f>AD1152+AD1153+AD1154</f>
        <v>0</v>
      </c>
      <c r="AE1151" s="37"/>
      <c r="AF1151" s="37"/>
      <c r="AG1151" s="37"/>
      <c r="AH1151" s="37"/>
      <c r="AI1151" s="37"/>
      <c r="AJ1151" s="37"/>
      <c r="AK1151" s="37"/>
      <c r="AL1151" s="37"/>
      <c r="AM1151" s="37"/>
      <c r="AN1151" s="37"/>
      <c r="AO1151" s="37"/>
      <c r="AP1151" s="37"/>
      <c r="AQ1151" s="37"/>
      <c r="AR1151" s="50"/>
    </row>
    <row r="1152" spans="1:44" ht="12.75" hidden="1">
      <c r="A1152" s="29" t="s">
        <v>1397</v>
      </c>
      <c r="B1152" s="45" t="s">
        <v>1398</v>
      </c>
      <c r="C1152" s="40">
        <v>0</v>
      </c>
      <c r="D1152" s="40">
        <v>0</v>
      </c>
      <c r="E1152" s="40">
        <v>0</v>
      </c>
      <c r="F1152" s="40">
        <v>0</v>
      </c>
      <c r="G1152" s="49" t="s">
        <v>1022</v>
      </c>
      <c r="H1152" s="49" t="s">
        <v>1022</v>
      </c>
      <c r="I1152" s="37"/>
      <c r="J1152" s="37"/>
      <c r="K1152" s="37"/>
      <c r="L1152" s="37"/>
      <c r="M1152" s="37"/>
      <c r="N1152" s="37"/>
      <c r="O1152" s="37"/>
      <c r="P1152" s="37"/>
      <c r="Q1152" s="37"/>
      <c r="R1152" s="37"/>
      <c r="S1152" s="37"/>
      <c r="T1152" s="37"/>
      <c r="U1152" s="37"/>
      <c r="V1152" s="37"/>
      <c r="W1152" s="37"/>
      <c r="X1152" s="37" t="s">
        <v>2298</v>
      </c>
      <c r="Y1152" s="38" t="s">
        <v>1397</v>
      </c>
      <c r="Z1152" s="38" t="s">
        <v>1019</v>
      </c>
      <c r="AA1152" s="38" t="s">
        <v>1648</v>
      </c>
      <c r="AB1152" s="38" t="s">
        <v>507</v>
      </c>
      <c r="AC1152" s="38" t="s">
        <v>1020</v>
      </c>
      <c r="AD1152" s="37"/>
      <c r="AE1152" s="37"/>
      <c r="AF1152" s="37"/>
      <c r="AG1152" s="37"/>
      <c r="AH1152" s="37"/>
      <c r="AI1152" s="37"/>
      <c r="AJ1152" s="37"/>
      <c r="AK1152" s="37"/>
      <c r="AL1152" s="37"/>
      <c r="AM1152" s="37"/>
      <c r="AN1152" s="37"/>
      <c r="AO1152" s="37"/>
      <c r="AP1152" s="37"/>
      <c r="AQ1152" s="37"/>
      <c r="AR1152" s="50"/>
    </row>
    <row r="1153" spans="1:44" ht="25.5" hidden="1">
      <c r="A1153" s="29" t="s">
        <v>1399</v>
      </c>
      <c r="B1153" s="45" t="s">
        <v>1400</v>
      </c>
      <c r="C1153" s="40">
        <v>0</v>
      </c>
      <c r="D1153" s="40">
        <v>0</v>
      </c>
      <c r="E1153" s="40">
        <v>0</v>
      </c>
      <c r="F1153" s="40">
        <v>0</v>
      </c>
      <c r="G1153" s="49" t="s">
        <v>1022</v>
      </c>
      <c r="H1153" s="49" t="s">
        <v>1022</v>
      </c>
      <c r="I1153" s="37"/>
      <c r="J1153" s="37"/>
      <c r="K1153" s="37"/>
      <c r="L1153" s="37"/>
      <c r="M1153" s="37"/>
      <c r="N1153" s="37"/>
      <c r="O1153" s="37"/>
      <c r="P1153" s="37"/>
      <c r="Q1153" s="37"/>
      <c r="R1153" s="37"/>
      <c r="S1153" s="37"/>
      <c r="T1153" s="37"/>
      <c r="U1153" s="37"/>
      <c r="V1153" s="37"/>
      <c r="W1153" s="37"/>
      <c r="X1153" s="37" t="s">
        <v>2298</v>
      </c>
      <c r="Y1153" s="38" t="s">
        <v>1399</v>
      </c>
      <c r="Z1153" s="38" t="s">
        <v>1019</v>
      </c>
      <c r="AA1153" s="38" t="s">
        <v>1648</v>
      </c>
      <c r="AB1153" s="38" t="s">
        <v>507</v>
      </c>
      <c r="AC1153" s="38" t="s">
        <v>1020</v>
      </c>
      <c r="AD1153" s="37"/>
      <c r="AE1153" s="37"/>
      <c r="AF1153" s="37"/>
      <c r="AG1153" s="37"/>
      <c r="AH1153" s="37"/>
      <c r="AI1153" s="37"/>
      <c r="AJ1153" s="37"/>
      <c r="AK1153" s="37"/>
      <c r="AL1153" s="37"/>
      <c r="AM1153" s="37"/>
      <c r="AN1153" s="37"/>
      <c r="AO1153" s="37"/>
      <c r="AP1153" s="37"/>
      <c r="AQ1153" s="37"/>
      <c r="AR1153" s="50"/>
    </row>
    <row r="1154" spans="1:44" ht="25.5" hidden="1">
      <c r="A1154" s="29" t="s">
        <v>1401</v>
      </c>
      <c r="B1154" s="45" t="s">
        <v>1402</v>
      </c>
      <c r="C1154" s="40">
        <v>0</v>
      </c>
      <c r="D1154" s="40">
        <v>0</v>
      </c>
      <c r="E1154" s="40">
        <v>0</v>
      </c>
      <c r="F1154" s="40">
        <v>0</v>
      </c>
      <c r="G1154" s="49" t="s">
        <v>1022</v>
      </c>
      <c r="H1154" s="49" t="s">
        <v>1022</v>
      </c>
      <c r="I1154" s="37"/>
      <c r="J1154" s="37"/>
      <c r="K1154" s="37"/>
      <c r="L1154" s="37"/>
      <c r="M1154" s="37"/>
      <c r="N1154" s="37"/>
      <c r="O1154" s="37"/>
      <c r="P1154" s="37"/>
      <c r="Q1154" s="37"/>
      <c r="R1154" s="37"/>
      <c r="S1154" s="37"/>
      <c r="T1154" s="37"/>
      <c r="U1154" s="37"/>
      <c r="V1154" s="37"/>
      <c r="W1154" s="37"/>
      <c r="X1154" s="37" t="s">
        <v>2298</v>
      </c>
      <c r="Y1154" s="38" t="s">
        <v>1401</v>
      </c>
      <c r="Z1154" s="38" t="s">
        <v>1019</v>
      </c>
      <c r="AA1154" s="38" t="s">
        <v>1648</v>
      </c>
      <c r="AB1154" s="38" t="s">
        <v>507</v>
      </c>
      <c r="AC1154" s="38" t="s">
        <v>1020</v>
      </c>
      <c r="AD1154" s="37"/>
      <c r="AE1154" s="37"/>
      <c r="AF1154" s="37"/>
      <c r="AG1154" s="37"/>
      <c r="AH1154" s="37"/>
      <c r="AI1154" s="37"/>
      <c r="AJ1154" s="37"/>
      <c r="AK1154" s="37"/>
      <c r="AL1154" s="37"/>
      <c r="AM1154" s="37"/>
      <c r="AN1154" s="37"/>
      <c r="AO1154" s="37"/>
      <c r="AP1154" s="37"/>
      <c r="AQ1154" s="37"/>
      <c r="AR1154" s="50"/>
    </row>
    <row r="1155" spans="1:44" ht="12.75" hidden="1">
      <c r="A1155" s="29" t="s">
        <v>1403</v>
      </c>
      <c r="B1155" s="44" t="s">
        <v>1404</v>
      </c>
      <c r="C1155" s="40">
        <v>0</v>
      </c>
      <c r="D1155" s="40">
        <v>0</v>
      </c>
      <c r="E1155" s="40">
        <v>0</v>
      </c>
      <c r="F1155" s="40">
        <v>0</v>
      </c>
      <c r="G1155" s="49" t="s">
        <v>1022</v>
      </c>
      <c r="H1155" s="49" t="s">
        <v>1022</v>
      </c>
      <c r="I1155" s="37"/>
      <c r="J1155" s="37"/>
      <c r="K1155" s="37"/>
      <c r="L1155" s="37"/>
      <c r="M1155" s="37"/>
      <c r="N1155" s="37"/>
      <c r="O1155" s="37"/>
      <c r="P1155" s="37"/>
      <c r="Q1155" s="37"/>
      <c r="R1155" s="37"/>
      <c r="S1155" s="37"/>
      <c r="T1155" s="37"/>
      <c r="U1155" s="37"/>
      <c r="V1155" s="37"/>
      <c r="W1155" s="37"/>
      <c r="X1155" s="37" t="s">
        <v>2298</v>
      </c>
      <c r="Y1155" s="38" t="s">
        <v>1403</v>
      </c>
      <c r="Z1155" s="38" t="s">
        <v>1019</v>
      </c>
      <c r="AA1155" s="38" t="s">
        <v>1646</v>
      </c>
      <c r="AB1155" s="38" t="s">
        <v>507</v>
      </c>
      <c r="AC1155" s="38" t="s">
        <v>1020</v>
      </c>
      <c r="AD1155" s="37">
        <f>AD1156+AD1157+AD1158</f>
        <v>0</v>
      </c>
      <c r="AE1155" s="37"/>
      <c r="AF1155" s="37"/>
      <c r="AG1155" s="37"/>
      <c r="AH1155" s="37"/>
      <c r="AI1155" s="37"/>
      <c r="AJ1155" s="37"/>
      <c r="AK1155" s="37"/>
      <c r="AL1155" s="37"/>
      <c r="AM1155" s="37"/>
      <c r="AN1155" s="37"/>
      <c r="AO1155" s="37"/>
      <c r="AP1155" s="37"/>
      <c r="AQ1155" s="37"/>
      <c r="AR1155" s="50"/>
    </row>
    <row r="1156" spans="1:44" ht="25.5" hidden="1">
      <c r="A1156" s="29" t="s">
        <v>1405</v>
      </c>
      <c r="B1156" s="45" t="s">
        <v>1406</v>
      </c>
      <c r="C1156" s="40">
        <v>0</v>
      </c>
      <c r="D1156" s="40">
        <v>0</v>
      </c>
      <c r="E1156" s="40">
        <v>0</v>
      </c>
      <c r="F1156" s="40">
        <v>0</v>
      </c>
      <c r="G1156" s="49" t="s">
        <v>1022</v>
      </c>
      <c r="H1156" s="49" t="s">
        <v>1022</v>
      </c>
      <c r="I1156" s="37"/>
      <c r="J1156" s="37"/>
      <c r="K1156" s="37"/>
      <c r="L1156" s="37"/>
      <c r="M1156" s="37"/>
      <c r="N1156" s="37"/>
      <c r="O1156" s="37"/>
      <c r="P1156" s="37"/>
      <c r="Q1156" s="37"/>
      <c r="R1156" s="37"/>
      <c r="S1156" s="37"/>
      <c r="T1156" s="37"/>
      <c r="U1156" s="37"/>
      <c r="V1156" s="37"/>
      <c r="W1156" s="37"/>
      <c r="X1156" s="37" t="s">
        <v>2298</v>
      </c>
      <c r="Y1156" s="38" t="s">
        <v>1405</v>
      </c>
      <c r="Z1156" s="38" t="s">
        <v>1019</v>
      </c>
      <c r="AA1156" s="38" t="s">
        <v>1403</v>
      </c>
      <c r="AB1156" s="38" t="s">
        <v>507</v>
      </c>
      <c r="AC1156" s="38" t="s">
        <v>1020</v>
      </c>
      <c r="AD1156" s="37"/>
      <c r="AE1156" s="37"/>
      <c r="AF1156" s="37"/>
      <c r="AG1156" s="37"/>
      <c r="AH1156" s="37"/>
      <c r="AI1156" s="37"/>
      <c r="AJ1156" s="37"/>
      <c r="AK1156" s="37"/>
      <c r="AL1156" s="37"/>
      <c r="AM1156" s="37"/>
      <c r="AN1156" s="37"/>
      <c r="AO1156" s="37"/>
      <c r="AP1156" s="37"/>
      <c r="AQ1156" s="37"/>
      <c r="AR1156" s="50"/>
    </row>
    <row r="1157" spans="1:44" ht="25.5" hidden="1">
      <c r="A1157" s="29" t="s">
        <v>1407</v>
      </c>
      <c r="B1157" s="45" t="s">
        <v>1408</v>
      </c>
      <c r="C1157" s="40">
        <v>0</v>
      </c>
      <c r="D1157" s="40">
        <v>0</v>
      </c>
      <c r="E1157" s="40">
        <v>0</v>
      </c>
      <c r="F1157" s="40">
        <v>0</v>
      </c>
      <c r="G1157" s="49" t="s">
        <v>1022</v>
      </c>
      <c r="H1157" s="49" t="s">
        <v>1022</v>
      </c>
      <c r="I1157" s="37"/>
      <c r="J1157" s="37"/>
      <c r="K1157" s="37"/>
      <c r="L1157" s="37"/>
      <c r="M1157" s="37"/>
      <c r="N1157" s="37"/>
      <c r="O1157" s="37"/>
      <c r="P1157" s="37"/>
      <c r="Q1157" s="37"/>
      <c r="R1157" s="37"/>
      <c r="S1157" s="37"/>
      <c r="T1157" s="37"/>
      <c r="U1157" s="37"/>
      <c r="V1157" s="37"/>
      <c r="W1157" s="37"/>
      <c r="X1157" s="37" t="s">
        <v>2298</v>
      </c>
      <c r="Y1157" s="38" t="s">
        <v>1407</v>
      </c>
      <c r="Z1157" s="38" t="s">
        <v>1019</v>
      </c>
      <c r="AA1157" s="38" t="s">
        <v>1403</v>
      </c>
      <c r="AB1157" s="38" t="s">
        <v>507</v>
      </c>
      <c r="AC1157" s="38" t="s">
        <v>1020</v>
      </c>
      <c r="AD1157" s="37"/>
      <c r="AE1157" s="37"/>
      <c r="AF1157" s="37"/>
      <c r="AG1157" s="37"/>
      <c r="AH1157" s="37"/>
      <c r="AI1157" s="37"/>
      <c r="AJ1157" s="37"/>
      <c r="AK1157" s="37"/>
      <c r="AL1157" s="37"/>
      <c r="AM1157" s="37"/>
      <c r="AN1157" s="37"/>
      <c r="AO1157" s="37"/>
      <c r="AP1157" s="37"/>
      <c r="AQ1157" s="37"/>
      <c r="AR1157" s="50"/>
    </row>
    <row r="1158" spans="1:44" ht="25.5" hidden="1">
      <c r="A1158" s="29" t="s">
        <v>1409</v>
      </c>
      <c r="B1158" s="45" t="s">
        <v>1410</v>
      </c>
      <c r="C1158" s="40">
        <v>0</v>
      </c>
      <c r="D1158" s="40">
        <v>0</v>
      </c>
      <c r="E1158" s="40">
        <v>0</v>
      </c>
      <c r="F1158" s="40">
        <v>0</v>
      </c>
      <c r="G1158" s="49" t="s">
        <v>1022</v>
      </c>
      <c r="H1158" s="49" t="s">
        <v>1022</v>
      </c>
      <c r="I1158" s="37"/>
      <c r="J1158" s="37"/>
      <c r="K1158" s="37"/>
      <c r="L1158" s="37"/>
      <c r="M1158" s="37"/>
      <c r="N1158" s="37"/>
      <c r="O1158" s="37"/>
      <c r="P1158" s="37"/>
      <c r="Q1158" s="37"/>
      <c r="R1158" s="37"/>
      <c r="S1158" s="37"/>
      <c r="T1158" s="37"/>
      <c r="U1158" s="37"/>
      <c r="V1158" s="37"/>
      <c r="W1158" s="37"/>
      <c r="X1158" s="37" t="s">
        <v>2298</v>
      </c>
      <c r="Y1158" s="38" t="s">
        <v>1409</v>
      </c>
      <c r="Z1158" s="38" t="s">
        <v>1019</v>
      </c>
      <c r="AA1158" s="38" t="s">
        <v>1403</v>
      </c>
      <c r="AB1158" s="38" t="s">
        <v>507</v>
      </c>
      <c r="AC1158" s="38" t="s">
        <v>1020</v>
      </c>
      <c r="AD1158" s="37"/>
      <c r="AE1158" s="37"/>
      <c r="AF1158" s="37"/>
      <c r="AG1158" s="37"/>
      <c r="AH1158" s="37"/>
      <c r="AI1158" s="37"/>
      <c r="AJ1158" s="37"/>
      <c r="AK1158" s="37"/>
      <c r="AL1158" s="37"/>
      <c r="AM1158" s="37"/>
      <c r="AN1158" s="37"/>
      <c r="AO1158" s="37"/>
      <c r="AP1158" s="37"/>
      <c r="AQ1158" s="37"/>
      <c r="AR1158" s="50"/>
    </row>
    <row r="1159" spans="1:44" ht="12.75" hidden="1">
      <c r="A1159" s="29" t="s">
        <v>1411</v>
      </c>
      <c r="B1159" s="43" t="s">
        <v>1412</v>
      </c>
      <c r="C1159" s="40">
        <v>0</v>
      </c>
      <c r="D1159" s="40">
        <v>0</v>
      </c>
      <c r="E1159" s="40">
        <v>0</v>
      </c>
      <c r="F1159" s="40">
        <v>0</v>
      </c>
      <c r="G1159" s="49" t="s">
        <v>1022</v>
      </c>
      <c r="H1159" s="49" t="s">
        <v>1022</v>
      </c>
      <c r="I1159" s="37"/>
      <c r="J1159" s="37"/>
      <c r="K1159" s="37"/>
      <c r="L1159" s="37"/>
      <c r="M1159" s="37"/>
      <c r="N1159" s="37"/>
      <c r="O1159" s="37"/>
      <c r="P1159" s="37"/>
      <c r="Q1159" s="37"/>
      <c r="R1159" s="37"/>
      <c r="S1159" s="37"/>
      <c r="T1159" s="37"/>
      <c r="U1159" s="37"/>
      <c r="V1159" s="37"/>
      <c r="W1159" s="37"/>
      <c r="X1159" s="37" t="s">
        <v>2298</v>
      </c>
      <c r="Y1159" s="38" t="s">
        <v>1411</v>
      </c>
      <c r="Z1159" s="38" t="s">
        <v>1019</v>
      </c>
      <c r="AA1159" s="38" t="s">
        <v>1626</v>
      </c>
      <c r="AB1159" s="38" t="s">
        <v>507</v>
      </c>
      <c r="AC1159" s="38" t="s">
        <v>1020</v>
      </c>
      <c r="AD1159" s="37">
        <f>AD1160+AD1164</f>
        <v>0</v>
      </c>
      <c r="AE1159" s="37"/>
      <c r="AF1159" s="37"/>
      <c r="AG1159" s="37"/>
      <c r="AH1159" s="37"/>
      <c r="AI1159" s="37"/>
      <c r="AJ1159" s="37"/>
      <c r="AK1159" s="37"/>
      <c r="AL1159" s="37"/>
      <c r="AM1159" s="37"/>
      <c r="AN1159" s="37"/>
      <c r="AO1159" s="37"/>
      <c r="AP1159" s="37"/>
      <c r="AQ1159" s="37"/>
      <c r="AR1159" s="50"/>
    </row>
    <row r="1160" spans="1:44" ht="12.75" hidden="1">
      <c r="A1160" s="29" t="s">
        <v>1413</v>
      </c>
      <c r="B1160" s="44" t="s">
        <v>1414</v>
      </c>
      <c r="C1160" s="40">
        <v>0</v>
      </c>
      <c r="D1160" s="40">
        <v>0</v>
      </c>
      <c r="E1160" s="40">
        <v>0</v>
      </c>
      <c r="F1160" s="40">
        <v>0</v>
      </c>
      <c r="G1160" s="49" t="s">
        <v>1022</v>
      </c>
      <c r="H1160" s="49" t="s">
        <v>1022</v>
      </c>
      <c r="I1160" s="37"/>
      <c r="J1160" s="37"/>
      <c r="K1160" s="37"/>
      <c r="L1160" s="37"/>
      <c r="M1160" s="37"/>
      <c r="N1160" s="37"/>
      <c r="O1160" s="37"/>
      <c r="P1160" s="37"/>
      <c r="Q1160" s="37"/>
      <c r="R1160" s="37"/>
      <c r="S1160" s="37"/>
      <c r="T1160" s="37"/>
      <c r="U1160" s="37"/>
      <c r="V1160" s="37"/>
      <c r="W1160" s="37"/>
      <c r="X1160" s="37" t="s">
        <v>2298</v>
      </c>
      <c r="Y1160" s="38" t="s">
        <v>1413</v>
      </c>
      <c r="Z1160" s="38" t="s">
        <v>1019</v>
      </c>
      <c r="AA1160" s="38" t="s">
        <v>1411</v>
      </c>
      <c r="AB1160" s="38" t="s">
        <v>507</v>
      </c>
      <c r="AC1160" s="38" t="s">
        <v>1020</v>
      </c>
      <c r="AD1160" s="37">
        <f>AD1161+AD1162+AD1163</f>
        <v>0</v>
      </c>
      <c r="AE1160" s="37"/>
      <c r="AF1160" s="37"/>
      <c r="AG1160" s="37"/>
      <c r="AH1160" s="37"/>
      <c r="AI1160" s="37"/>
      <c r="AJ1160" s="37"/>
      <c r="AK1160" s="37"/>
      <c r="AL1160" s="37"/>
      <c r="AM1160" s="37"/>
      <c r="AN1160" s="37"/>
      <c r="AO1160" s="37"/>
      <c r="AP1160" s="37"/>
      <c r="AQ1160" s="37"/>
      <c r="AR1160" s="50"/>
    </row>
    <row r="1161" spans="1:44" ht="12.75" hidden="1">
      <c r="A1161" s="29" t="s">
        <v>1415</v>
      </c>
      <c r="B1161" s="45" t="s">
        <v>1416</v>
      </c>
      <c r="C1161" s="40">
        <v>0</v>
      </c>
      <c r="D1161" s="40">
        <v>0</v>
      </c>
      <c r="E1161" s="40">
        <v>0</v>
      </c>
      <c r="F1161" s="40">
        <v>0</v>
      </c>
      <c r="G1161" s="49" t="s">
        <v>1022</v>
      </c>
      <c r="H1161" s="49" t="s">
        <v>1022</v>
      </c>
      <c r="I1161" s="37"/>
      <c r="J1161" s="37"/>
      <c r="K1161" s="37"/>
      <c r="L1161" s="37"/>
      <c r="M1161" s="37"/>
      <c r="N1161" s="37"/>
      <c r="O1161" s="37"/>
      <c r="P1161" s="37"/>
      <c r="Q1161" s="37"/>
      <c r="R1161" s="37"/>
      <c r="S1161" s="37"/>
      <c r="T1161" s="37"/>
      <c r="U1161" s="37"/>
      <c r="V1161" s="37"/>
      <c r="W1161" s="37"/>
      <c r="X1161" s="37" t="s">
        <v>2298</v>
      </c>
      <c r="Y1161" s="38" t="s">
        <v>1415</v>
      </c>
      <c r="Z1161" s="38" t="s">
        <v>1019</v>
      </c>
      <c r="AA1161" s="38" t="s">
        <v>1413</v>
      </c>
      <c r="AB1161" s="38" t="s">
        <v>507</v>
      </c>
      <c r="AC1161" s="38" t="s">
        <v>1020</v>
      </c>
      <c r="AD1161" s="37"/>
      <c r="AE1161" s="37"/>
      <c r="AF1161" s="37"/>
      <c r="AG1161" s="37"/>
      <c r="AH1161" s="37"/>
      <c r="AI1161" s="37"/>
      <c r="AJ1161" s="37"/>
      <c r="AK1161" s="37"/>
      <c r="AL1161" s="37"/>
      <c r="AM1161" s="37"/>
      <c r="AN1161" s="37"/>
      <c r="AO1161" s="37"/>
      <c r="AP1161" s="37"/>
      <c r="AQ1161" s="37"/>
      <c r="AR1161" s="50"/>
    </row>
    <row r="1162" spans="1:44" ht="25.5" hidden="1">
      <c r="A1162" s="29" t="s">
        <v>1417</v>
      </c>
      <c r="B1162" s="45" t="s">
        <v>1418</v>
      </c>
      <c r="C1162" s="40">
        <v>0</v>
      </c>
      <c r="D1162" s="40">
        <v>0</v>
      </c>
      <c r="E1162" s="40">
        <v>0</v>
      </c>
      <c r="F1162" s="40">
        <v>0</v>
      </c>
      <c r="G1162" s="49" t="s">
        <v>1022</v>
      </c>
      <c r="H1162" s="49" t="s">
        <v>1022</v>
      </c>
      <c r="I1162" s="37"/>
      <c r="J1162" s="37"/>
      <c r="K1162" s="37"/>
      <c r="L1162" s="37"/>
      <c r="M1162" s="37"/>
      <c r="N1162" s="37"/>
      <c r="O1162" s="37"/>
      <c r="P1162" s="37"/>
      <c r="Q1162" s="37"/>
      <c r="R1162" s="37"/>
      <c r="S1162" s="37"/>
      <c r="T1162" s="37"/>
      <c r="U1162" s="37"/>
      <c r="V1162" s="37"/>
      <c r="W1162" s="37"/>
      <c r="X1162" s="37" t="s">
        <v>2298</v>
      </c>
      <c r="Y1162" s="38" t="s">
        <v>1417</v>
      </c>
      <c r="Z1162" s="38" t="s">
        <v>1019</v>
      </c>
      <c r="AA1162" s="38" t="s">
        <v>1413</v>
      </c>
      <c r="AB1162" s="38" t="s">
        <v>507</v>
      </c>
      <c r="AC1162" s="38" t="s">
        <v>1020</v>
      </c>
      <c r="AD1162" s="37"/>
      <c r="AE1162" s="37"/>
      <c r="AF1162" s="37"/>
      <c r="AG1162" s="37"/>
      <c r="AH1162" s="37"/>
      <c r="AI1162" s="37"/>
      <c r="AJ1162" s="37"/>
      <c r="AK1162" s="37"/>
      <c r="AL1162" s="37"/>
      <c r="AM1162" s="37"/>
      <c r="AN1162" s="37"/>
      <c r="AO1162" s="37"/>
      <c r="AP1162" s="37"/>
      <c r="AQ1162" s="37"/>
      <c r="AR1162" s="50"/>
    </row>
    <row r="1163" spans="1:44" ht="25.5" hidden="1">
      <c r="A1163" s="29" t="s">
        <v>1419</v>
      </c>
      <c r="B1163" s="45" t="s">
        <v>1420</v>
      </c>
      <c r="C1163" s="40">
        <v>0</v>
      </c>
      <c r="D1163" s="40">
        <v>0</v>
      </c>
      <c r="E1163" s="40">
        <v>0</v>
      </c>
      <c r="F1163" s="40">
        <v>0</v>
      </c>
      <c r="G1163" s="49" t="s">
        <v>1022</v>
      </c>
      <c r="H1163" s="49" t="s">
        <v>1022</v>
      </c>
      <c r="I1163" s="37"/>
      <c r="J1163" s="37"/>
      <c r="K1163" s="37"/>
      <c r="L1163" s="37"/>
      <c r="M1163" s="37"/>
      <c r="N1163" s="37"/>
      <c r="O1163" s="37"/>
      <c r="P1163" s="37"/>
      <c r="Q1163" s="37"/>
      <c r="R1163" s="37"/>
      <c r="S1163" s="37"/>
      <c r="T1163" s="37"/>
      <c r="U1163" s="37"/>
      <c r="V1163" s="37"/>
      <c r="W1163" s="37"/>
      <c r="X1163" s="37" t="s">
        <v>2298</v>
      </c>
      <c r="Y1163" s="38" t="s">
        <v>1419</v>
      </c>
      <c r="Z1163" s="38" t="s">
        <v>1019</v>
      </c>
      <c r="AA1163" s="38" t="s">
        <v>1413</v>
      </c>
      <c r="AB1163" s="38" t="s">
        <v>507</v>
      </c>
      <c r="AC1163" s="38" t="s">
        <v>1020</v>
      </c>
      <c r="AD1163" s="37"/>
      <c r="AE1163" s="37"/>
      <c r="AF1163" s="37"/>
      <c r="AG1163" s="37"/>
      <c r="AH1163" s="37"/>
      <c r="AI1163" s="37"/>
      <c r="AJ1163" s="37"/>
      <c r="AK1163" s="37"/>
      <c r="AL1163" s="37"/>
      <c r="AM1163" s="37"/>
      <c r="AN1163" s="37"/>
      <c r="AO1163" s="37"/>
      <c r="AP1163" s="37"/>
      <c r="AQ1163" s="37"/>
      <c r="AR1163" s="50"/>
    </row>
    <row r="1164" spans="1:44" ht="12.75" hidden="1">
      <c r="A1164" s="29" t="s">
        <v>1421</v>
      </c>
      <c r="B1164" s="44" t="s">
        <v>1422</v>
      </c>
      <c r="C1164" s="40">
        <v>0</v>
      </c>
      <c r="D1164" s="40">
        <v>0</v>
      </c>
      <c r="E1164" s="40">
        <v>0</v>
      </c>
      <c r="F1164" s="40">
        <v>0</v>
      </c>
      <c r="G1164" s="49" t="s">
        <v>1022</v>
      </c>
      <c r="H1164" s="49" t="s">
        <v>1022</v>
      </c>
      <c r="I1164" s="37"/>
      <c r="J1164" s="37"/>
      <c r="K1164" s="37"/>
      <c r="L1164" s="37"/>
      <c r="M1164" s="37"/>
      <c r="N1164" s="37"/>
      <c r="O1164" s="37"/>
      <c r="P1164" s="37"/>
      <c r="Q1164" s="37"/>
      <c r="R1164" s="37"/>
      <c r="S1164" s="37"/>
      <c r="T1164" s="37"/>
      <c r="U1164" s="37"/>
      <c r="V1164" s="37"/>
      <c r="W1164" s="37"/>
      <c r="X1164" s="37" t="s">
        <v>2298</v>
      </c>
      <c r="Y1164" s="38" t="s">
        <v>1421</v>
      </c>
      <c r="Z1164" s="38" t="s">
        <v>1019</v>
      </c>
      <c r="AA1164" s="38" t="s">
        <v>1411</v>
      </c>
      <c r="AB1164" s="38" t="s">
        <v>507</v>
      </c>
      <c r="AC1164" s="38" t="s">
        <v>1020</v>
      </c>
      <c r="AD1164" s="37">
        <f>AD1165+AD1166+AD1167</f>
        <v>0</v>
      </c>
      <c r="AE1164" s="37"/>
      <c r="AF1164" s="37"/>
      <c r="AG1164" s="37"/>
      <c r="AH1164" s="37"/>
      <c r="AI1164" s="37"/>
      <c r="AJ1164" s="37"/>
      <c r="AK1164" s="37"/>
      <c r="AL1164" s="37"/>
      <c r="AM1164" s="37"/>
      <c r="AN1164" s="37"/>
      <c r="AO1164" s="37"/>
      <c r="AP1164" s="37"/>
      <c r="AQ1164" s="37"/>
      <c r="AR1164" s="50"/>
    </row>
    <row r="1165" spans="1:44" ht="12.75" hidden="1">
      <c r="A1165" s="29" t="s">
        <v>1423</v>
      </c>
      <c r="B1165" s="45" t="s">
        <v>1424</v>
      </c>
      <c r="C1165" s="40">
        <v>0</v>
      </c>
      <c r="D1165" s="40">
        <v>0</v>
      </c>
      <c r="E1165" s="40">
        <v>0</v>
      </c>
      <c r="F1165" s="40">
        <v>0</v>
      </c>
      <c r="G1165" s="49" t="s">
        <v>1022</v>
      </c>
      <c r="H1165" s="49" t="s">
        <v>1022</v>
      </c>
      <c r="I1165" s="37"/>
      <c r="J1165" s="37"/>
      <c r="K1165" s="37"/>
      <c r="L1165" s="37"/>
      <c r="M1165" s="37"/>
      <c r="N1165" s="37"/>
      <c r="O1165" s="37"/>
      <c r="P1165" s="37"/>
      <c r="Q1165" s="37"/>
      <c r="R1165" s="37"/>
      <c r="S1165" s="37"/>
      <c r="T1165" s="37"/>
      <c r="U1165" s="37"/>
      <c r="V1165" s="37"/>
      <c r="W1165" s="37"/>
      <c r="X1165" s="37" t="s">
        <v>2298</v>
      </c>
      <c r="Y1165" s="38" t="s">
        <v>1423</v>
      </c>
      <c r="Z1165" s="38" t="s">
        <v>1019</v>
      </c>
      <c r="AA1165" s="38" t="s">
        <v>1421</v>
      </c>
      <c r="AB1165" s="38" t="s">
        <v>507</v>
      </c>
      <c r="AC1165" s="38" t="s">
        <v>1020</v>
      </c>
      <c r="AD1165" s="37"/>
      <c r="AE1165" s="37"/>
      <c r="AF1165" s="37"/>
      <c r="AG1165" s="37"/>
      <c r="AH1165" s="37"/>
      <c r="AI1165" s="37"/>
      <c r="AJ1165" s="37"/>
      <c r="AK1165" s="37"/>
      <c r="AL1165" s="37"/>
      <c r="AM1165" s="37"/>
      <c r="AN1165" s="37"/>
      <c r="AO1165" s="37"/>
      <c r="AP1165" s="37"/>
      <c r="AQ1165" s="37"/>
      <c r="AR1165" s="50"/>
    </row>
    <row r="1166" spans="1:44" ht="25.5" hidden="1">
      <c r="A1166" s="29" t="s">
        <v>1425</v>
      </c>
      <c r="B1166" s="45" t="s">
        <v>1426</v>
      </c>
      <c r="C1166" s="40">
        <v>0</v>
      </c>
      <c r="D1166" s="40">
        <v>0</v>
      </c>
      <c r="E1166" s="40">
        <v>0</v>
      </c>
      <c r="F1166" s="40">
        <v>0</v>
      </c>
      <c r="G1166" s="49" t="s">
        <v>1022</v>
      </c>
      <c r="H1166" s="49" t="s">
        <v>1022</v>
      </c>
      <c r="I1166" s="37"/>
      <c r="J1166" s="37"/>
      <c r="K1166" s="37"/>
      <c r="L1166" s="37"/>
      <c r="M1166" s="37"/>
      <c r="N1166" s="37"/>
      <c r="O1166" s="37"/>
      <c r="P1166" s="37"/>
      <c r="Q1166" s="37"/>
      <c r="R1166" s="37"/>
      <c r="S1166" s="37"/>
      <c r="T1166" s="37"/>
      <c r="U1166" s="37"/>
      <c r="V1166" s="37"/>
      <c r="W1166" s="37"/>
      <c r="X1166" s="37" t="s">
        <v>2298</v>
      </c>
      <c r="Y1166" s="38" t="s">
        <v>1425</v>
      </c>
      <c r="Z1166" s="38" t="s">
        <v>1019</v>
      </c>
      <c r="AA1166" s="38" t="s">
        <v>1421</v>
      </c>
      <c r="AB1166" s="38" t="s">
        <v>507</v>
      </c>
      <c r="AC1166" s="38" t="s">
        <v>1020</v>
      </c>
      <c r="AD1166" s="37"/>
      <c r="AE1166" s="37"/>
      <c r="AF1166" s="37"/>
      <c r="AG1166" s="37"/>
      <c r="AH1166" s="37"/>
      <c r="AI1166" s="37"/>
      <c r="AJ1166" s="37"/>
      <c r="AK1166" s="37"/>
      <c r="AL1166" s="37"/>
      <c r="AM1166" s="37"/>
      <c r="AN1166" s="37"/>
      <c r="AO1166" s="37"/>
      <c r="AP1166" s="37"/>
      <c r="AQ1166" s="37"/>
      <c r="AR1166" s="50"/>
    </row>
    <row r="1167" spans="1:44" ht="25.5" hidden="1">
      <c r="A1167" s="29" t="s">
        <v>1427</v>
      </c>
      <c r="B1167" s="45" t="s">
        <v>1428</v>
      </c>
      <c r="C1167" s="40">
        <v>0</v>
      </c>
      <c r="D1167" s="40">
        <v>0</v>
      </c>
      <c r="E1167" s="40">
        <v>0</v>
      </c>
      <c r="F1167" s="40">
        <v>0</v>
      </c>
      <c r="G1167" s="49" t="s">
        <v>1022</v>
      </c>
      <c r="H1167" s="49" t="s">
        <v>1022</v>
      </c>
      <c r="I1167" s="37"/>
      <c r="J1167" s="37"/>
      <c r="K1167" s="37"/>
      <c r="L1167" s="37"/>
      <c r="M1167" s="37"/>
      <c r="N1167" s="37"/>
      <c r="O1167" s="37"/>
      <c r="P1167" s="37"/>
      <c r="Q1167" s="37"/>
      <c r="R1167" s="37"/>
      <c r="S1167" s="37"/>
      <c r="T1167" s="37"/>
      <c r="U1167" s="37"/>
      <c r="V1167" s="37"/>
      <c r="W1167" s="37"/>
      <c r="X1167" s="37" t="s">
        <v>2298</v>
      </c>
      <c r="Y1167" s="38" t="s">
        <v>1427</v>
      </c>
      <c r="Z1167" s="38" t="s">
        <v>1019</v>
      </c>
      <c r="AA1167" s="38" t="s">
        <v>1421</v>
      </c>
      <c r="AB1167" s="38" t="s">
        <v>507</v>
      </c>
      <c r="AC1167" s="38" t="s">
        <v>1020</v>
      </c>
      <c r="AD1167" s="37"/>
      <c r="AE1167" s="37"/>
      <c r="AF1167" s="37"/>
      <c r="AG1167" s="37"/>
      <c r="AH1167" s="37"/>
      <c r="AI1167" s="37"/>
      <c r="AJ1167" s="37"/>
      <c r="AK1167" s="37"/>
      <c r="AL1167" s="37"/>
      <c r="AM1167" s="37"/>
      <c r="AN1167" s="37"/>
      <c r="AO1167" s="37"/>
      <c r="AP1167" s="37"/>
      <c r="AQ1167" s="37"/>
      <c r="AR1167" s="50"/>
    </row>
    <row r="1168" spans="1:44" ht="12.75" hidden="1">
      <c r="A1168" s="29" t="s">
        <v>1429</v>
      </c>
      <c r="B1168" s="39" t="s">
        <v>1430</v>
      </c>
      <c r="C1168" s="40">
        <v>0</v>
      </c>
      <c r="D1168" s="40">
        <v>0</v>
      </c>
      <c r="E1168" s="40">
        <v>0</v>
      </c>
      <c r="F1168" s="40">
        <v>0</v>
      </c>
      <c r="G1168" s="49" t="s">
        <v>1022</v>
      </c>
      <c r="H1168" s="49" t="s">
        <v>1022</v>
      </c>
      <c r="I1168" s="37"/>
      <c r="J1168" s="37"/>
      <c r="K1168" s="37"/>
      <c r="L1168" s="37"/>
      <c r="M1168" s="37"/>
      <c r="N1168" s="37"/>
      <c r="O1168" s="37"/>
      <c r="P1168" s="37"/>
      <c r="Q1168" s="37"/>
      <c r="R1168" s="37"/>
      <c r="S1168" s="37"/>
      <c r="T1168" s="37"/>
      <c r="U1168" s="37"/>
      <c r="V1168" s="37"/>
      <c r="W1168" s="37"/>
      <c r="X1168" s="37" t="s">
        <v>2298</v>
      </c>
      <c r="Y1168" s="38" t="s">
        <v>1429</v>
      </c>
      <c r="Z1168" s="38" t="s">
        <v>1019</v>
      </c>
      <c r="AA1168" s="38" t="s">
        <v>873</v>
      </c>
      <c r="AB1168" s="38" t="s">
        <v>507</v>
      </c>
      <c r="AC1168" s="38" t="s">
        <v>1020</v>
      </c>
      <c r="AD1168" s="37">
        <f>AD1169+AD1178+AD1187+AD1200+AD1209+AD1214</f>
        <v>0</v>
      </c>
      <c r="AE1168" s="37"/>
      <c r="AF1168" s="37"/>
      <c r="AG1168" s="37"/>
      <c r="AH1168" s="37"/>
      <c r="AI1168" s="37"/>
      <c r="AJ1168" s="37"/>
      <c r="AK1168" s="37"/>
      <c r="AL1168" s="37"/>
      <c r="AM1168" s="37"/>
      <c r="AN1168" s="37"/>
      <c r="AO1168" s="37"/>
      <c r="AP1168" s="37"/>
      <c r="AQ1168" s="37"/>
      <c r="AR1168" s="50"/>
    </row>
    <row r="1169" spans="1:44" ht="12.75" hidden="1">
      <c r="A1169" s="29" t="s">
        <v>1431</v>
      </c>
      <c r="B1169" s="41" t="s">
        <v>1432</v>
      </c>
      <c r="C1169" s="40">
        <v>0</v>
      </c>
      <c r="D1169" s="40">
        <v>0</v>
      </c>
      <c r="E1169" s="40">
        <v>0</v>
      </c>
      <c r="F1169" s="40">
        <v>0</v>
      </c>
      <c r="G1169" s="49" t="s">
        <v>1022</v>
      </c>
      <c r="H1169" s="49" t="s">
        <v>1022</v>
      </c>
      <c r="I1169" s="37"/>
      <c r="J1169" s="37"/>
      <c r="K1169" s="37"/>
      <c r="L1169" s="37"/>
      <c r="M1169" s="37"/>
      <c r="N1169" s="37"/>
      <c r="O1169" s="37"/>
      <c r="P1169" s="37"/>
      <c r="Q1169" s="37"/>
      <c r="R1169" s="37"/>
      <c r="S1169" s="37"/>
      <c r="T1169" s="37"/>
      <c r="U1169" s="37"/>
      <c r="V1169" s="37"/>
      <c r="W1169" s="37"/>
      <c r="X1169" s="37" t="s">
        <v>2298</v>
      </c>
      <c r="Y1169" s="38" t="s">
        <v>1431</v>
      </c>
      <c r="Z1169" s="38" t="s">
        <v>1019</v>
      </c>
      <c r="AA1169" s="38" t="s">
        <v>1429</v>
      </c>
      <c r="AB1169" s="38" t="s">
        <v>507</v>
      </c>
      <c r="AC1169" s="38" t="s">
        <v>1020</v>
      </c>
      <c r="AD1169" s="37">
        <f>AD1170+AD1174</f>
        <v>0</v>
      </c>
      <c r="AE1169" s="37"/>
      <c r="AF1169" s="37"/>
      <c r="AG1169" s="37"/>
      <c r="AH1169" s="37"/>
      <c r="AI1169" s="37"/>
      <c r="AJ1169" s="37"/>
      <c r="AK1169" s="37"/>
      <c r="AL1169" s="37"/>
      <c r="AM1169" s="37"/>
      <c r="AN1169" s="37"/>
      <c r="AO1169" s="37"/>
      <c r="AP1169" s="37"/>
      <c r="AQ1169" s="37"/>
      <c r="AR1169" s="50"/>
    </row>
    <row r="1170" spans="1:44" ht="12.75" hidden="1">
      <c r="A1170" s="29" t="s">
        <v>1433</v>
      </c>
      <c r="B1170" s="42" t="s">
        <v>1434</v>
      </c>
      <c r="C1170" s="40">
        <v>0</v>
      </c>
      <c r="D1170" s="40">
        <v>0</v>
      </c>
      <c r="E1170" s="40">
        <v>0</v>
      </c>
      <c r="F1170" s="40">
        <v>0</v>
      </c>
      <c r="G1170" s="49" t="s">
        <v>1022</v>
      </c>
      <c r="H1170" s="49" t="s">
        <v>1022</v>
      </c>
      <c r="I1170" s="37"/>
      <c r="J1170" s="37"/>
      <c r="K1170" s="37"/>
      <c r="L1170" s="37"/>
      <c r="M1170" s="37"/>
      <c r="N1170" s="37"/>
      <c r="O1170" s="37"/>
      <c r="P1170" s="37"/>
      <c r="Q1170" s="37"/>
      <c r="R1170" s="37"/>
      <c r="S1170" s="37"/>
      <c r="T1170" s="37"/>
      <c r="U1170" s="37"/>
      <c r="V1170" s="37"/>
      <c r="W1170" s="37"/>
      <c r="X1170" s="37" t="s">
        <v>2298</v>
      </c>
      <c r="Y1170" s="38" t="s">
        <v>1433</v>
      </c>
      <c r="Z1170" s="38" t="s">
        <v>1019</v>
      </c>
      <c r="AA1170" s="38" t="s">
        <v>1431</v>
      </c>
      <c r="AB1170" s="38" t="s">
        <v>507</v>
      </c>
      <c r="AC1170" s="38" t="s">
        <v>1020</v>
      </c>
      <c r="AD1170" s="37">
        <f>AD1171+AD1172+AD1173</f>
        <v>0</v>
      </c>
      <c r="AE1170" s="37"/>
      <c r="AF1170" s="37"/>
      <c r="AG1170" s="37"/>
      <c r="AH1170" s="37"/>
      <c r="AI1170" s="37"/>
      <c r="AJ1170" s="37"/>
      <c r="AK1170" s="37"/>
      <c r="AL1170" s="37"/>
      <c r="AM1170" s="37"/>
      <c r="AN1170" s="37"/>
      <c r="AO1170" s="37"/>
      <c r="AP1170" s="37"/>
      <c r="AQ1170" s="37"/>
      <c r="AR1170" s="50"/>
    </row>
    <row r="1171" spans="1:44" ht="12.75" hidden="1">
      <c r="A1171" s="29" t="s">
        <v>1435</v>
      </c>
      <c r="B1171" s="43" t="s">
        <v>1436</v>
      </c>
      <c r="C1171" s="40">
        <v>0</v>
      </c>
      <c r="D1171" s="40">
        <v>0</v>
      </c>
      <c r="E1171" s="40">
        <v>0</v>
      </c>
      <c r="F1171" s="40">
        <v>0</v>
      </c>
      <c r="G1171" s="49" t="s">
        <v>1022</v>
      </c>
      <c r="H1171" s="49" t="s">
        <v>1022</v>
      </c>
      <c r="I1171" s="37"/>
      <c r="J1171" s="37"/>
      <c r="K1171" s="37"/>
      <c r="L1171" s="37"/>
      <c r="M1171" s="37"/>
      <c r="N1171" s="37"/>
      <c r="O1171" s="37"/>
      <c r="P1171" s="37"/>
      <c r="Q1171" s="37"/>
      <c r="R1171" s="37"/>
      <c r="S1171" s="37"/>
      <c r="T1171" s="37"/>
      <c r="U1171" s="37"/>
      <c r="V1171" s="37"/>
      <c r="W1171" s="37"/>
      <c r="X1171" s="37" t="s">
        <v>2298</v>
      </c>
      <c r="Y1171" s="38" t="s">
        <v>1435</v>
      </c>
      <c r="Z1171" s="38" t="s">
        <v>1019</v>
      </c>
      <c r="AA1171" s="38" t="s">
        <v>1433</v>
      </c>
      <c r="AB1171" s="38" t="s">
        <v>507</v>
      </c>
      <c r="AC1171" s="38" t="s">
        <v>1020</v>
      </c>
      <c r="AD1171" s="37"/>
      <c r="AE1171" s="37"/>
      <c r="AF1171" s="37"/>
      <c r="AG1171" s="37"/>
      <c r="AH1171" s="37"/>
      <c r="AI1171" s="37"/>
      <c r="AJ1171" s="37"/>
      <c r="AK1171" s="37"/>
      <c r="AL1171" s="37"/>
      <c r="AM1171" s="37"/>
      <c r="AN1171" s="37"/>
      <c r="AO1171" s="37"/>
      <c r="AP1171" s="37"/>
      <c r="AQ1171" s="37"/>
      <c r="AR1171" s="50"/>
    </row>
    <row r="1172" spans="1:44" ht="12.75" hidden="1">
      <c r="A1172" s="29" t="s">
        <v>1437</v>
      </c>
      <c r="B1172" s="43" t="s">
        <v>1438</v>
      </c>
      <c r="C1172" s="40">
        <v>0</v>
      </c>
      <c r="D1172" s="40">
        <v>0</v>
      </c>
      <c r="E1172" s="40">
        <v>0</v>
      </c>
      <c r="F1172" s="40">
        <v>0</v>
      </c>
      <c r="G1172" s="49" t="s">
        <v>1022</v>
      </c>
      <c r="H1172" s="49" t="s">
        <v>1022</v>
      </c>
      <c r="I1172" s="37"/>
      <c r="J1172" s="37"/>
      <c r="K1172" s="37"/>
      <c r="L1172" s="37"/>
      <c r="M1172" s="37"/>
      <c r="N1172" s="37"/>
      <c r="O1172" s="37"/>
      <c r="P1172" s="37"/>
      <c r="Q1172" s="37"/>
      <c r="R1172" s="37"/>
      <c r="S1172" s="37"/>
      <c r="T1172" s="37"/>
      <c r="U1172" s="37"/>
      <c r="V1172" s="37"/>
      <c r="W1172" s="37"/>
      <c r="X1172" s="37" t="s">
        <v>2298</v>
      </c>
      <c r="Y1172" s="38" t="s">
        <v>1437</v>
      </c>
      <c r="Z1172" s="38" t="s">
        <v>1019</v>
      </c>
      <c r="AA1172" s="38" t="s">
        <v>1433</v>
      </c>
      <c r="AB1172" s="38" t="s">
        <v>507</v>
      </c>
      <c r="AC1172" s="38" t="s">
        <v>1020</v>
      </c>
      <c r="AD1172" s="37"/>
      <c r="AE1172" s="37"/>
      <c r="AF1172" s="37"/>
      <c r="AG1172" s="37"/>
      <c r="AH1172" s="37"/>
      <c r="AI1172" s="37"/>
      <c r="AJ1172" s="37"/>
      <c r="AK1172" s="37"/>
      <c r="AL1172" s="37"/>
      <c r="AM1172" s="37"/>
      <c r="AN1172" s="37"/>
      <c r="AO1172" s="37"/>
      <c r="AP1172" s="37"/>
      <c r="AQ1172" s="37"/>
      <c r="AR1172" s="50"/>
    </row>
    <row r="1173" spans="1:44" ht="12.75" hidden="1">
      <c r="A1173" s="29" t="s">
        <v>1439</v>
      </c>
      <c r="B1173" s="43" t="s">
        <v>1440</v>
      </c>
      <c r="C1173" s="40">
        <v>0</v>
      </c>
      <c r="D1173" s="40">
        <v>0</v>
      </c>
      <c r="E1173" s="40">
        <v>0</v>
      </c>
      <c r="F1173" s="40">
        <v>0</v>
      </c>
      <c r="G1173" s="49" t="s">
        <v>1022</v>
      </c>
      <c r="H1173" s="49" t="s">
        <v>1022</v>
      </c>
      <c r="I1173" s="37"/>
      <c r="J1173" s="37"/>
      <c r="K1173" s="37"/>
      <c r="L1173" s="37"/>
      <c r="M1173" s="37"/>
      <c r="N1173" s="37"/>
      <c r="O1173" s="37"/>
      <c r="P1173" s="37"/>
      <c r="Q1173" s="37"/>
      <c r="R1173" s="37"/>
      <c r="S1173" s="37"/>
      <c r="T1173" s="37"/>
      <c r="U1173" s="37"/>
      <c r="V1173" s="37"/>
      <c r="W1173" s="37"/>
      <c r="X1173" s="37" t="s">
        <v>2298</v>
      </c>
      <c r="Y1173" s="38" t="s">
        <v>1439</v>
      </c>
      <c r="Z1173" s="38" t="s">
        <v>1019</v>
      </c>
      <c r="AA1173" s="38" t="s">
        <v>1433</v>
      </c>
      <c r="AB1173" s="38" t="s">
        <v>507</v>
      </c>
      <c r="AC1173" s="38" t="s">
        <v>1020</v>
      </c>
      <c r="AD1173" s="37"/>
      <c r="AE1173" s="37"/>
      <c r="AF1173" s="37"/>
      <c r="AG1173" s="37"/>
      <c r="AH1173" s="37"/>
      <c r="AI1173" s="37"/>
      <c r="AJ1173" s="37"/>
      <c r="AK1173" s="37"/>
      <c r="AL1173" s="37"/>
      <c r="AM1173" s="37"/>
      <c r="AN1173" s="37"/>
      <c r="AO1173" s="37"/>
      <c r="AP1173" s="37"/>
      <c r="AQ1173" s="37"/>
      <c r="AR1173" s="50"/>
    </row>
    <row r="1174" spans="1:44" ht="12.75" hidden="1">
      <c r="A1174" s="29" t="s">
        <v>1441</v>
      </c>
      <c r="B1174" s="42" t="s">
        <v>1442</v>
      </c>
      <c r="C1174" s="40">
        <v>0</v>
      </c>
      <c r="D1174" s="40">
        <v>0</v>
      </c>
      <c r="E1174" s="40">
        <v>0</v>
      </c>
      <c r="F1174" s="40">
        <v>0</v>
      </c>
      <c r="G1174" s="49" t="s">
        <v>1022</v>
      </c>
      <c r="H1174" s="49" t="s">
        <v>1022</v>
      </c>
      <c r="I1174" s="37"/>
      <c r="J1174" s="37"/>
      <c r="K1174" s="37"/>
      <c r="L1174" s="37"/>
      <c r="M1174" s="37"/>
      <c r="N1174" s="37"/>
      <c r="O1174" s="37"/>
      <c r="P1174" s="37"/>
      <c r="Q1174" s="37"/>
      <c r="R1174" s="37"/>
      <c r="S1174" s="37"/>
      <c r="T1174" s="37"/>
      <c r="U1174" s="37"/>
      <c r="V1174" s="37"/>
      <c r="W1174" s="37"/>
      <c r="X1174" s="37" t="s">
        <v>2298</v>
      </c>
      <c r="Y1174" s="38" t="s">
        <v>1441</v>
      </c>
      <c r="Z1174" s="38" t="s">
        <v>1019</v>
      </c>
      <c r="AA1174" s="38" t="s">
        <v>1431</v>
      </c>
      <c r="AB1174" s="38" t="s">
        <v>507</v>
      </c>
      <c r="AC1174" s="38" t="s">
        <v>1020</v>
      </c>
      <c r="AD1174" s="37">
        <f>AD1175+AD1176+AD1177</f>
        <v>0</v>
      </c>
      <c r="AE1174" s="37"/>
      <c r="AF1174" s="37"/>
      <c r="AG1174" s="37"/>
      <c r="AH1174" s="37"/>
      <c r="AI1174" s="37"/>
      <c r="AJ1174" s="37"/>
      <c r="AK1174" s="37"/>
      <c r="AL1174" s="37"/>
      <c r="AM1174" s="37"/>
      <c r="AN1174" s="37"/>
      <c r="AO1174" s="37"/>
      <c r="AP1174" s="37"/>
      <c r="AQ1174" s="37"/>
      <c r="AR1174" s="50"/>
    </row>
    <row r="1175" spans="1:44" ht="12.75" hidden="1">
      <c r="A1175" s="29" t="s">
        <v>1443</v>
      </c>
      <c r="B1175" s="43" t="s">
        <v>1444</v>
      </c>
      <c r="C1175" s="40">
        <v>0</v>
      </c>
      <c r="D1175" s="40">
        <v>0</v>
      </c>
      <c r="E1175" s="40">
        <v>0</v>
      </c>
      <c r="F1175" s="40">
        <v>0</v>
      </c>
      <c r="G1175" s="49" t="s">
        <v>1022</v>
      </c>
      <c r="H1175" s="49" t="s">
        <v>1022</v>
      </c>
      <c r="I1175" s="37"/>
      <c r="J1175" s="37"/>
      <c r="K1175" s="37"/>
      <c r="L1175" s="37"/>
      <c r="M1175" s="37"/>
      <c r="N1175" s="37"/>
      <c r="O1175" s="37"/>
      <c r="P1175" s="37"/>
      <c r="Q1175" s="37"/>
      <c r="R1175" s="37"/>
      <c r="S1175" s="37"/>
      <c r="T1175" s="37"/>
      <c r="U1175" s="37"/>
      <c r="V1175" s="37"/>
      <c r="W1175" s="37"/>
      <c r="X1175" s="37" t="s">
        <v>2298</v>
      </c>
      <c r="Y1175" s="38" t="s">
        <v>1443</v>
      </c>
      <c r="Z1175" s="38" t="s">
        <v>1019</v>
      </c>
      <c r="AA1175" s="38" t="s">
        <v>1441</v>
      </c>
      <c r="AB1175" s="38" t="s">
        <v>507</v>
      </c>
      <c r="AC1175" s="38" t="s">
        <v>1020</v>
      </c>
      <c r="AD1175" s="37"/>
      <c r="AE1175" s="37"/>
      <c r="AF1175" s="37"/>
      <c r="AG1175" s="37"/>
      <c r="AH1175" s="37"/>
      <c r="AI1175" s="37"/>
      <c r="AJ1175" s="37"/>
      <c r="AK1175" s="37"/>
      <c r="AL1175" s="37"/>
      <c r="AM1175" s="37"/>
      <c r="AN1175" s="37"/>
      <c r="AO1175" s="37"/>
      <c r="AP1175" s="37"/>
      <c r="AQ1175" s="37"/>
      <c r="AR1175" s="50"/>
    </row>
    <row r="1176" spans="1:44" ht="12.75" hidden="1">
      <c r="A1176" s="29" t="s">
        <v>1445</v>
      </c>
      <c r="B1176" s="43" t="s">
        <v>1446</v>
      </c>
      <c r="C1176" s="40">
        <v>0</v>
      </c>
      <c r="D1176" s="40">
        <v>0</v>
      </c>
      <c r="E1176" s="40">
        <v>0</v>
      </c>
      <c r="F1176" s="40">
        <v>0</v>
      </c>
      <c r="G1176" s="49" t="s">
        <v>1022</v>
      </c>
      <c r="H1176" s="49" t="s">
        <v>1022</v>
      </c>
      <c r="I1176" s="37"/>
      <c r="J1176" s="37"/>
      <c r="K1176" s="37"/>
      <c r="L1176" s="37"/>
      <c r="M1176" s="37"/>
      <c r="N1176" s="37"/>
      <c r="O1176" s="37"/>
      <c r="P1176" s="37"/>
      <c r="Q1176" s="37"/>
      <c r="R1176" s="37"/>
      <c r="S1176" s="37"/>
      <c r="T1176" s="37"/>
      <c r="U1176" s="37"/>
      <c r="V1176" s="37"/>
      <c r="W1176" s="37"/>
      <c r="X1176" s="37" t="s">
        <v>2298</v>
      </c>
      <c r="Y1176" s="38" t="s">
        <v>1445</v>
      </c>
      <c r="Z1176" s="38" t="s">
        <v>1019</v>
      </c>
      <c r="AA1176" s="38" t="s">
        <v>1441</v>
      </c>
      <c r="AB1176" s="38" t="s">
        <v>507</v>
      </c>
      <c r="AC1176" s="38" t="s">
        <v>1020</v>
      </c>
      <c r="AD1176" s="37"/>
      <c r="AE1176" s="37"/>
      <c r="AF1176" s="37"/>
      <c r="AG1176" s="37"/>
      <c r="AH1176" s="37"/>
      <c r="AI1176" s="37"/>
      <c r="AJ1176" s="37"/>
      <c r="AK1176" s="37"/>
      <c r="AL1176" s="37"/>
      <c r="AM1176" s="37"/>
      <c r="AN1176" s="37"/>
      <c r="AO1176" s="37"/>
      <c r="AP1176" s="37"/>
      <c r="AQ1176" s="37"/>
      <c r="AR1176" s="50"/>
    </row>
    <row r="1177" spans="1:44" ht="12.75" hidden="1">
      <c r="A1177" s="29" t="s">
        <v>1447</v>
      </c>
      <c r="B1177" s="43" t="s">
        <v>1448</v>
      </c>
      <c r="C1177" s="40">
        <v>0</v>
      </c>
      <c r="D1177" s="40">
        <v>0</v>
      </c>
      <c r="E1177" s="40">
        <v>0</v>
      </c>
      <c r="F1177" s="40">
        <v>0</v>
      </c>
      <c r="G1177" s="49" t="s">
        <v>1022</v>
      </c>
      <c r="H1177" s="49" t="s">
        <v>1022</v>
      </c>
      <c r="I1177" s="37"/>
      <c r="J1177" s="37"/>
      <c r="K1177" s="37"/>
      <c r="L1177" s="37"/>
      <c r="M1177" s="37"/>
      <c r="N1177" s="37"/>
      <c r="O1177" s="37"/>
      <c r="P1177" s="37"/>
      <c r="Q1177" s="37"/>
      <c r="R1177" s="37"/>
      <c r="S1177" s="37"/>
      <c r="T1177" s="37"/>
      <c r="U1177" s="37"/>
      <c r="V1177" s="37"/>
      <c r="W1177" s="37"/>
      <c r="X1177" s="37" t="s">
        <v>2298</v>
      </c>
      <c r="Y1177" s="38" t="s">
        <v>1447</v>
      </c>
      <c r="Z1177" s="38" t="s">
        <v>1019</v>
      </c>
      <c r="AA1177" s="38" t="s">
        <v>1441</v>
      </c>
      <c r="AB1177" s="38" t="s">
        <v>507</v>
      </c>
      <c r="AC1177" s="38" t="s">
        <v>1020</v>
      </c>
      <c r="AD1177" s="37"/>
      <c r="AE1177" s="37"/>
      <c r="AF1177" s="37"/>
      <c r="AG1177" s="37"/>
      <c r="AH1177" s="37"/>
      <c r="AI1177" s="37"/>
      <c r="AJ1177" s="37"/>
      <c r="AK1177" s="37"/>
      <c r="AL1177" s="37"/>
      <c r="AM1177" s="37"/>
      <c r="AN1177" s="37"/>
      <c r="AO1177" s="37"/>
      <c r="AP1177" s="37"/>
      <c r="AQ1177" s="37"/>
      <c r="AR1177" s="50"/>
    </row>
    <row r="1178" spans="1:44" ht="12.75" hidden="1">
      <c r="A1178" s="29" t="s">
        <v>1449</v>
      </c>
      <c r="B1178" s="41" t="s">
        <v>1450</v>
      </c>
      <c r="C1178" s="40">
        <v>0</v>
      </c>
      <c r="D1178" s="40">
        <v>0</v>
      </c>
      <c r="E1178" s="40">
        <v>0</v>
      </c>
      <c r="F1178" s="40">
        <v>0</v>
      </c>
      <c r="G1178" s="49" t="s">
        <v>1022</v>
      </c>
      <c r="H1178" s="49" t="s">
        <v>1022</v>
      </c>
      <c r="I1178" s="37"/>
      <c r="J1178" s="37"/>
      <c r="K1178" s="37"/>
      <c r="L1178" s="37"/>
      <c r="M1178" s="37"/>
      <c r="N1178" s="37"/>
      <c r="O1178" s="37"/>
      <c r="P1178" s="37"/>
      <c r="Q1178" s="37"/>
      <c r="R1178" s="37"/>
      <c r="S1178" s="37"/>
      <c r="T1178" s="37"/>
      <c r="U1178" s="37"/>
      <c r="V1178" s="37"/>
      <c r="W1178" s="37"/>
      <c r="X1178" s="37" t="s">
        <v>2298</v>
      </c>
      <c r="Y1178" s="38" t="s">
        <v>1449</v>
      </c>
      <c r="Z1178" s="38" t="s">
        <v>1019</v>
      </c>
      <c r="AA1178" s="38" t="s">
        <v>1429</v>
      </c>
      <c r="AB1178" s="38" t="s">
        <v>507</v>
      </c>
      <c r="AC1178" s="38" t="s">
        <v>1020</v>
      </c>
      <c r="AD1178" s="37">
        <f>AD1179+AD1183</f>
        <v>0</v>
      </c>
      <c r="AE1178" s="37"/>
      <c r="AF1178" s="37"/>
      <c r="AG1178" s="37"/>
      <c r="AH1178" s="37"/>
      <c r="AI1178" s="37"/>
      <c r="AJ1178" s="37"/>
      <c r="AK1178" s="37"/>
      <c r="AL1178" s="37"/>
      <c r="AM1178" s="37"/>
      <c r="AN1178" s="37"/>
      <c r="AO1178" s="37"/>
      <c r="AP1178" s="37"/>
      <c r="AQ1178" s="37"/>
      <c r="AR1178" s="50"/>
    </row>
    <row r="1179" spans="1:44" ht="12.75" hidden="1">
      <c r="A1179" s="29" t="s">
        <v>1451</v>
      </c>
      <c r="B1179" s="42" t="s">
        <v>1452</v>
      </c>
      <c r="C1179" s="40">
        <v>0</v>
      </c>
      <c r="D1179" s="40">
        <v>0</v>
      </c>
      <c r="E1179" s="40">
        <v>0</v>
      </c>
      <c r="F1179" s="40">
        <v>0</v>
      </c>
      <c r="G1179" s="49" t="s">
        <v>1022</v>
      </c>
      <c r="H1179" s="49" t="s">
        <v>1022</v>
      </c>
      <c r="I1179" s="37"/>
      <c r="J1179" s="37"/>
      <c r="K1179" s="37"/>
      <c r="L1179" s="37"/>
      <c r="M1179" s="37"/>
      <c r="N1179" s="37"/>
      <c r="O1179" s="37"/>
      <c r="P1179" s="37"/>
      <c r="Q1179" s="37"/>
      <c r="R1179" s="37"/>
      <c r="S1179" s="37"/>
      <c r="T1179" s="37"/>
      <c r="U1179" s="37"/>
      <c r="V1179" s="37"/>
      <c r="W1179" s="37"/>
      <c r="X1179" s="37" t="s">
        <v>2298</v>
      </c>
      <c r="Y1179" s="38" t="s">
        <v>1451</v>
      </c>
      <c r="Z1179" s="38" t="s">
        <v>1019</v>
      </c>
      <c r="AA1179" s="38" t="s">
        <v>1449</v>
      </c>
      <c r="AB1179" s="38" t="s">
        <v>507</v>
      </c>
      <c r="AC1179" s="38" t="s">
        <v>1020</v>
      </c>
      <c r="AD1179" s="37">
        <f>AD1180+AD1181+AD1182</f>
        <v>0</v>
      </c>
      <c r="AE1179" s="37"/>
      <c r="AF1179" s="37"/>
      <c r="AG1179" s="37"/>
      <c r="AH1179" s="37"/>
      <c r="AI1179" s="37"/>
      <c r="AJ1179" s="37"/>
      <c r="AK1179" s="37"/>
      <c r="AL1179" s="37"/>
      <c r="AM1179" s="37"/>
      <c r="AN1179" s="37"/>
      <c r="AO1179" s="37"/>
      <c r="AP1179" s="37"/>
      <c r="AQ1179" s="37"/>
      <c r="AR1179" s="50"/>
    </row>
    <row r="1180" spans="1:44" ht="12.75" hidden="1">
      <c r="A1180" s="29" t="s">
        <v>1453</v>
      </c>
      <c r="B1180" s="43" t="s">
        <v>1436</v>
      </c>
      <c r="C1180" s="40">
        <v>0</v>
      </c>
      <c r="D1180" s="40">
        <v>0</v>
      </c>
      <c r="E1180" s="40">
        <v>0</v>
      </c>
      <c r="F1180" s="40">
        <v>0</v>
      </c>
      <c r="G1180" s="49" t="s">
        <v>1022</v>
      </c>
      <c r="H1180" s="49" t="s">
        <v>1022</v>
      </c>
      <c r="I1180" s="37"/>
      <c r="J1180" s="37"/>
      <c r="K1180" s="37"/>
      <c r="L1180" s="37"/>
      <c r="M1180" s="37"/>
      <c r="N1180" s="37"/>
      <c r="O1180" s="37"/>
      <c r="P1180" s="37"/>
      <c r="Q1180" s="37"/>
      <c r="R1180" s="37"/>
      <c r="S1180" s="37"/>
      <c r="T1180" s="37"/>
      <c r="U1180" s="37"/>
      <c r="V1180" s="37"/>
      <c r="W1180" s="37"/>
      <c r="X1180" s="37" t="s">
        <v>2298</v>
      </c>
      <c r="Y1180" s="38" t="s">
        <v>1453</v>
      </c>
      <c r="Z1180" s="38" t="s">
        <v>1019</v>
      </c>
      <c r="AA1180" s="38" t="s">
        <v>1451</v>
      </c>
      <c r="AB1180" s="38" t="s">
        <v>507</v>
      </c>
      <c r="AC1180" s="38" t="s">
        <v>1020</v>
      </c>
      <c r="AD1180" s="37"/>
      <c r="AE1180" s="37"/>
      <c r="AF1180" s="37"/>
      <c r="AG1180" s="37"/>
      <c r="AH1180" s="37"/>
      <c r="AI1180" s="37"/>
      <c r="AJ1180" s="37"/>
      <c r="AK1180" s="37"/>
      <c r="AL1180" s="37"/>
      <c r="AM1180" s="37"/>
      <c r="AN1180" s="37"/>
      <c r="AO1180" s="37"/>
      <c r="AP1180" s="37"/>
      <c r="AQ1180" s="37"/>
      <c r="AR1180" s="50"/>
    </row>
    <row r="1181" spans="1:44" ht="12.75" hidden="1">
      <c r="A1181" s="29" t="s">
        <v>1454</v>
      </c>
      <c r="B1181" s="43" t="s">
        <v>1438</v>
      </c>
      <c r="C1181" s="40">
        <v>0</v>
      </c>
      <c r="D1181" s="40">
        <v>0</v>
      </c>
      <c r="E1181" s="40">
        <v>0</v>
      </c>
      <c r="F1181" s="40">
        <v>0</v>
      </c>
      <c r="G1181" s="49" t="s">
        <v>1022</v>
      </c>
      <c r="H1181" s="49" t="s">
        <v>1022</v>
      </c>
      <c r="I1181" s="37"/>
      <c r="J1181" s="37"/>
      <c r="K1181" s="37"/>
      <c r="L1181" s="37"/>
      <c r="M1181" s="37"/>
      <c r="N1181" s="37"/>
      <c r="O1181" s="37"/>
      <c r="P1181" s="37"/>
      <c r="Q1181" s="37"/>
      <c r="R1181" s="37"/>
      <c r="S1181" s="37"/>
      <c r="T1181" s="37"/>
      <c r="U1181" s="37"/>
      <c r="V1181" s="37"/>
      <c r="W1181" s="37"/>
      <c r="X1181" s="37" t="s">
        <v>2298</v>
      </c>
      <c r="Y1181" s="38" t="s">
        <v>1454</v>
      </c>
      <c r="Z1181" s="38" t="s">
        <v>1019</v>
      </c>
      <c r="AA1181" s="38" t="s">
        <v>1451</v>
      </c>
      <c r="AB1181" s="38" t="s">
        <v>507</v>
      </c>
      <c r="AC1181" s="38" t="s">
        <v>1020</v>
      </c>
      <c r="AD1181" s="37"/>
      <c r="AE1181" s="37"/>
      <c r="AF1181" s="37"/>
      <c r="AG1181" s="37"/>
      <c r="AH1181" s="37"/>
      <c r="AI1181" s="37"/>
      <c r="AJ1181" s="37"/>
      <c r="AK1181" s="37"/>
      <c r="AL1181" s="37"/>
      <c r="AM1181" s="37"/>
      <c r="AN1181" s="37"/>
      <c r="AO1181" s="37"/>
      <c r="AP1181" s="37"/>
      <c r="AQ1181" s="37"/>
      <c r="AR1181" s="50"/>
    </row>
    <row r="1182" spans="1:44" ht="12.75" hidden="1">
      <c r="A1182" s="29" t="s">
        <v>1455</v>
      </c>
      <c r="B1182" s="43" t="s">
        <v>1440</v>
      </c>
      <c r="C1182" s="40">
        <v>0</v>
      </c>
      <c r="D1182" s="40">
        <v>0</v>
      </c>
      <c r="E1182" s="40">
        <v>0</v>
      </c>
      <c r="F1182" s="40">
        <v>0</v>
      </c>
      <c r="G1182" s="49" t="s">
        <v>1022</v>
      </c>
      <c r="H1182" s="49" t="s">
        <v>1022</v>
      </c>
      <c r="I1182" s="37"/>
      <c r="J1182" s="37"/>
      <c r="K1182" s="37"/>
      <c r="L1182" s="37"/>
      <c r="M1182" s="37"/>
      <c r="N1182" s="37"/>
      <c r="O1182" s="37"/>
      <c r="P1182" s="37"/>
      <c r="Q1182" s="37"/>
      <c r="R1182" s="37"/>
      <c r="S1182" s="37"/>
      <c r="T1182" s="37"/>
      <c r="U1182" s="37"/>
      <c r="V1182" s="37"/>
      <c r="W1182" s="37"/>
      <c r="X1182" s="37" t="s">
        <v>2298</v>
      </c>
      <c r="Y1182" s="38" t="s">
        <v>1455</v>
      </c>
      <c r="Z1182" s="38" t="s">
        <v>1019</v>
      </c>
      <c r="AA1182" s="38" t="s">
        <v>1451</v>
      </c>
      <c r="AB1182" s="38" t="s">
        <v>507</v>
      </c>
      <c r="AC1182" s="38" t="s">
        <v>1020</v>
      </c>
      <c r="AD1182" s="37"/>
      <c r="AE1182" s="37"/>
      <c r="AF1182" s="37"/>
      <c r="AG1182" s="37"/>
      <c r="AH1182" s="37"/>
      <c r="AI1182" s="37"/>
      <c r="AJ1182" s="37"/>
      <c r="AK1182" s="37"/>
      <c r="AL1182" s="37"/>
      <c r="AM1182" s="37"/>
      <c r="AN1182" s="37"/>
      <c r="AO1182" s="37"/>
      <c r="AP1182" s="37"/>
      <c r="AQ1182" s="37"/>
      <c r="AR1182" s="50"/>
    </row>
    <row r="1183" spans="1:44" ht="12.75" hidden="1">
      <c r="A1183" s="29" t="s">
        <v>1456</v>
      </c>
      <c r="B1183" s="42" t="s">
        <v>1457</v>
      </c>
      <c r="C1183" s="40">
        <v>0</v>
      </c>
      <c r="D1183" s="40">
        <v>0</v>
      </c>
      <c r="E1183" s="40">
        <v>0</v>
      </c>
      <c r="F1183" s="40">
        <v>0</v>
      </c>
      <c r="G1183" s="49" t="s">
        <v>1022</v>
      </c>
      <c r="H1183" s="49" t="s">
        <v>1022</v>
      </c>
      <c r="I1183" s="37"/>
      <c r="J1183" s="37"/>
      <c r="K1183" s="37"/>
      <c r="L1183" s="37"/>
      <c r="M1183" s="37"/>
      <c r="N1183" s="37"/>
      <c r="O1183" s="37"/>
      <c r="P1183" s="37"/>
      <c r="Q1183" s="37"/>
      <c r="R1183" s="37"/>
      <c r="S1183" s="37"/>
      <c r="T1183" s="37"/>
      <c r="U1183" s="37"/>
      <c r="V1183" s="37"/>
      <c r="W1183" s="37"/>
      <c r="X1183" s="37" t="s">
        <v>2298</v>
      </c>
      <c r="Y1183" s="38" t="s">
        <v>1456</v>
      </c>
      <c r="Z1183" s="38" t="s">
        <v>1019</v>
      </c>
      <c r="AA1183" s="38" t="s">
        <v>1449</v>
      </c>
      <c r="AB1183" s="38" t="s">
        <v>507</v>
      </c>
      <c r="AC1183" s="38" t="s">
        <v>1020</v>
      </c>
      <c r="AD1183" s="37">
        <f>AD1184+AD1185+AD1186</f>
        <v>0</v>
      </c>
      <c r="AE1183" s="37"/>
      <c r="AF1183" s="37"/>
      <c r="AG1183" s="37"/>
      <c r="AH1183" s="37"/>
      <c r="AI1183" s="37"/>
      <c r="AJ1183" s="37"/>
      <c r="AK1183" s="37"/>
      <c r="AL1183" s="37"/>
      <c r="AM1183" s="37"/>
      <c r="AN1183" s="37"/>
      <c r="AO1183" s="37"/>
      <c r="AP1183" s="37"/>
      <c r="AQ1183" s="37"/>
      <c r="AR1183" s="50"/>
    </row>
    <row r="1184" spans="1:44" ht="12.75" hidden="1">
      <c r="A1184" s="29" t="s">
        <v>1458</v>
      </c>
      <c r="B1184" s="43" t="s">
        <v>1444</v>
      </c>
      <c r="C1184" s="40">
        <v>0</v>
      </c>
      <c r="D1184" s="40">
        <v>0</v>
      </c>
      <c r="E1184" s="40">
        <v>0</v>
      </c>
      <c r="F1184" s="40">
        <v>0</v>
      </c>
      <c r="G1184" s="49" t="s">
        <v>1022</v>
      </c>
      <c r="H1184" s="49" t="s">
        <v>1022</v>
      </c>
      <c r="I1184" s="37"/>
      <c r="J1184" s="37"/>
      <c r="K1184" s="37"/>
      <c r="L1184" s="37"/>
      <c r="M1184" s="37"/>
      <c r="N1184" s="37"/>
      <c r="O1184" s="37"/>
      <c r="P1184" s="37"/>
      <c r="Q1184" s="37"/>
      <c r="R1184" s="37"/>
      <c r="S1184" s="37"/>
      <c r="T1184" s="37"/>
      <c r="U1184" s="37"/>
      <c r="V1184" s="37"/>
      <c r="W1184" s="37"/>
      <c r="X1184" s="37" t="s">
        <v>2298</v>
      </c>
      <c r="Y1184" s="38" t="s">
        <v>1458</v>
      </c>
      <c r="Z1184" s="38" t="s">
        <v>1019</v>
      </c>
      <c r="AA1184" s="38" t="s">
        <v>1456</v>
      </c>
      <c r="AB1184" s="38" t="s">
        <v>507</v>
      </c>
      <c r="AC1184" s="38" t="s">
        <v>1020</v>
      </c>
      <c r="AD1184" s="37"/>
      <c r="AE1184" s="37"/>
      <c r="AF1184" s="37"/>
      <c r="AG1184" s="37"/>
      <c r="AH1184" s="37"/>
      <c r="AI1184" s="37"/>
      <c r="AJ1184" s="37"/>
      <c r="AK1184" s="37"/>
      <c r="AL1184" s="37"/>
      <c r="AM1184" s="37"/>
      <c r="AN1184" s="37"/>
      <c r="AO1184" s="37"/>
      <c r="AP1184" s="37"/>
      <c r="AQ1184" s="37"/>
      <c r="AR1184" s="50"/>
    </row>
    <row r="1185" spans="1:44" ht="12.75" hidden="1">
      <c r="A1185" s="29" t="s">
        <v>1459</v>
      </c>
      <c r="B1185" s="43" t="s">
        <v>1446</v>
      </c>
      <c r="C1185" s="40">
        <v>0</v>
      </c>
      <c r="D1185" s="40">
        <v>0</v>
      </c>
      <c r="E1185" s="40">
        <v>0</v>
      </c>
      <c r="F1185" s="40">
        <v>0</v>
      </c>
      <c r="G1185" s="49" t="s">
        <v>1022</v>
      </c>
      <c r="H1185" s="49" t="s">
        <v>1022</v>
      </c>
      <c r="I1185" s="37"/>
      <c r="J1185" s="37"/>
      <c r="K1185" s="37"/>
      <c r="L1185" s="37"/>
      <c r="M1185" s="37"/>
      <c r="N1185" s="37"/>
      <c r="O1185" s="37"/>
      <c r="P1185" s="37"/>
      <c r="Q1185" s="37"/>
      <c r="R1185" s="37"/>
      <c r="S1185" s="37"/>
      <c r="T1185" s="37"/>
      <c r="U1185" s="37"/>
      <c r="V1185" s="37"/>
      <c r="W1185" s="37"/>
      <c r="X1185" s="37" t="s">
        <v>2298</v>
      </c>
      <c r="Y1185" s="38" t="s">
        <v>1459</v>
      </c>
      <c r="Z1185" s="38" t="s">
        <v>1019</v>
      </c>
      <c r="AA1185" s="38" t="s">
        <v>1456</v>
      </c>
      <c r="AB1185" s="38" t="s">
        <v>507</v>
      </c>
      <c r="AC1185" s="38" t="s">
        <v>1020</v>
      </c>
      <c r="AD1185" s="37"/>
      <c r="AE1185" s="37"/>
      <c r="AF1185" s="37"/>
      <c r="AG1185" s="37"/>
      <c r="AH1185" s="37"/>
      <c r="AI1185" s="37"/>
      <c r="AJ1185" s="37"/>
      <c r="AK1185" s="37"/>
      <c r="AL1185" s="37"/>
      <c r="AM1185" s="37"/>
      <c r="AN1185" s="37"/>
      <c r="AO1185" s="37"/>
      <c r="AP1185" s="37"/>
      <c r="AQ1185" s="37"/>
      <c r="AR1185" s="50"/>
    </row>
    <row r="1186" spans="1:44" ht="12.75" hidden="1">
      <c r="A1186" s="29" t="s">
        <v>1460</v>
      </c>
      <c r="B1186" s="43" t="s">
        <v>1448</v>
      </c>
      <c r="C1186" s="40">
        <v>0</v>
      </c>
      <c r="D1186" s="40">
        <v>0</v>
      </c>
      <c r="E1186" s="40">
        <v>0</v>
      </c>
      <c r="F1186" s="40">
        <v>0</v>
      </c>
      <c r="G1186" s="49" t="s">
        <v>1022</v>
      </c>
      <c r="H1186" s="49" t="s">
        <v>1022</v>
      </c>
      <c r="I1186" s="37"/>
      <c r="J1186" s="37"/>
      <c r="K1186" s="37"/>
      <c r="L1186" s="37"/>
      <c r="M1186" s="37"/>
      <c r="N1186" s="37"/>
      <c r="O1186" s="37"/>
      <c r="P1186" s="37"/>
      <c r="Q1186" s="37"/>
      <c r="R1186" s="37"/>
      <c r="S1186" s="37"/>
      <c r="T1186" s="37"/>
      <c r="U1186" s="37"/>
      <c r="V1186" s="37"/>
      <c r="W1186" s="37"/>
      <c r="X1186" s="37" t="s">
        <v>2298</v>
      </c>
      <c r="Y1186" s="38" t="s">
        <v>1460</v>
      </c>
      <c r="Z1186" s="38" t="s">
        <v>1019</v>
      </c>
      <c r="AA1186" s="38" t="s">
        <v>1456</v>
      </c>
      <c r="AB1186" s="38" t="s">
        <v>507</v>
      </c>
      <c r="AC1186" s="38" t="s">
        <v>1020</v>
      </c>
      <c r="AD1186" s="37"/>
      <c r="AE1186" s="37"/>
      <c r="AF1186" s="37"/>
      <c r="AG1186" s="37"/>
      <c r="AH1186" s="37"/>
      <c r="AI1186" s="37"/>
      <c r="AJ1186" s="37"/>
      <c r="AK1186" s="37"/>
      <c r="AL1186" s="37"/>
      <c r="AM1186" s="37"/>
      <c r="AN1186" s="37"/>
      <c r="AO1186" s="37"/>
      <c r="AP1186" s="37"/>
      <c r="AQ1186" s="37"/>
      <c r="AR1186" s="50"/>
    </row>
    <row r="1187" spans="1:44" ht="12.75" hidden="1">
      <c r="A1187" s="29" t="s">
        <v>1461</v>
      </c>
      <c r="B1187" s="41" t="s">
        <v>1462</v>
      </c>
      <c r="C1187" s="40">
        <v>0</v>
      </c>
      <c r="D1187" s="40">
        <v>0</v>
      </c>
      <c r="E1187" s="40">
        <v>0</v>
      </c>
      <c r="F1187" s="40">
        <v>0</v>
      </c>
      <c r="G1187" s="49" t="s">
        <v>1022</v>
      </c>
      <c r="H1187" s="49" t="s">
        <v>1022</v>
      </c>
      <c r="I1187" s="37"/>
      <c r="J1187" s="37"/>
      <c r="K1187" s="37"/>
      <c r="L1187" s="37"/>
      <c r="M1187" s="37"/>
      <c r="N1187" s="37"/>
      <c r="O1187" s="37"/>
      <c r="P1187" s="37"/>
      <c r="Q1187" s="37"/>
      <c r="R1187" s="37"/>
      <c r="S1187" s="37"/>
      <c r="T1187" s="37"/>
      <c r="U1187" s="37"/>
      <c r="V1187" s="37"/>
      <c r="W1187" s="37"/>
      <c r="X1187" s="37" t="s">
        <v>2298</v>
      </c>
      <c r="Y1187" s="38" t="s">
        <v>1461</v>
      </c>
      <c r="Z1187" s="38" t="s">
        <v>1019</v>
      </c>
      <c r="AA1187" s="38" t="s">
        <v>1429</v>
      </c>
      <c r="AB1187" s="38" t="s">
        <v>507</v>
      </c>
      <c r="AC1187" s="38" t="s">
        <v>1020</v>
      </c>
      <c r="AD1187" s="37">
        <f>AD1188+AD1192+AD1196</f>
        <v>0</v>
      </c>
      <c r="AE1187" s="37"/>
      <c r="AF1187" s="37"/>
      <c r="AG1187" s="37"/>
      <c r="AH1187" s="37"/>
      <c r="AI1187" s="37"/>
      <c r="AJ1187" s="37"/>
      <c r="AK1187" s="37"/>
      <c r="AL1187" s="37"/>
      <c r="AM1187" s="37"/>
      <c r="AN1187" s="37"/>
      <c r="AO1187" s="37"/>
      <c r="AP1187" s="37"/>
      <c r="AQ1187" s="37"/>
      <c r="AR1187" s="50"/>
    </row>
    <row r="1188" spans="1:44" ht="12.75" hidden="1">
      <c r="A1188" s="29" t="s">
        <v>1463</v>
      </c>
      <c r="B1188" s="42" t="s">
        <v>1464</v>
      </c>
      <c r="C1188" s="40">
        <v>0</v>
      </c>
      <c r="D1188" s="40">
        <v>0</v>
      </c>
      <c r="E1188" s="40">
        <v>0</v>
      </c>
      <c r="F1188" s="40">
        <v>0</v>
      </c>
      <c r="G1188" s="49" t="s">
        <v>1022</v>
      </c>
      <c r="H1188" s="49" t="s">
        <v>1022</v>
      </c>
      <c r="I1188" s="37"/>
      <c r="J1188" s="37"/>
      <c r="K1188" s="37"/>
      <c r="L1188" s="37"/>
      <c r="M1188" s="37"/>
      <c r="N1188" s="37"/>
      <c r="O1188" s="37"/>
      <c r="P1188" s="37"/>
      <c r="Q1188" s="37"/>
      <c r="R1188" s="37"/>
      <c r="S1188" s="37"/>
      <c r="T1188" s="37"/>
      <c r="U1188" s="37"/>
      <c r="V1188" s="37"/>
      <c r="W1188" s="37"/>
      <c r="X1188" s="37" t="s">
        <v>2298</v>
      </c>
      <c r="Y1188" s="38" t="s">
        <v>1463</v>
      </c>
      <c r="Z1188" s="38" t="s">
        <v>1019</v>
      </c>
      <c r="AA1188" s="38" t="s">
        <v>1461</v>
      </c>
      <c r="AB1188" s="38" t="s">
        <v>507</v>
      </c>
      <c r="AC1188" s="38" t="s">
        <v>1020</v>
      </c>
      <c r="AD1188" s="37">
        <f>AD1189+AD1190+AD1191</f>
        <v>0</v>
      </c>
      <c r="AE1188" s="37"/>
      <c r="AF1188" s="37"/>
      <c r="AG1188" s="37"/>
      <c r="AH1188" s="37"/>
      <c r="AI1188" s="37"/>
      <c r="AJ1188" s="37"/>
      <c r="AK1188" s="37"/>
      <c r="AL1188" s="37"/>
      <c r="AM1188" s="37"/>
      <c r="AN1188" s="37"/>
      <c r="AO1188" s="37"/>
      <c r="AP1188" s="37"/>
      <c r="AQ1188" s="37"/>
      <c r="AR1188" s="50"/>
    </row>
    <row r="1189" spans="1:44" ht="12.75" hidden="1">
      <c r="A1189" s="29" t="s">
        <v>1465</v>
      </c>
      <c r="B1189" s="43" t="s">
        <v>1466</v>
      </c>
      <c r="C1189" s="40">
        <v>0</v>
      </c>
      <c r="D1189" s="40">
        <v>0</v>
      </c>
      <c r="E1189" s="40">
        <v>0</v>
      </c>
      <c r="F1189" s="40">
        <v>0</v>
      </c>
      <c r="G1189" s="49" t="s">
        <v>1022</v>
      </c>
      <c r="H1189" s="49" t="s">
        <v>1022</v>
      </c>
      <c r="I1189" s="37"/>
      <c r="J1189" s="37"/>
      <c r="K1189" s="37"/>
      <c r="L1189" s="37"/>
      <c r="M1189" s="37"/>
      <c r="N1189" s="37"/>
      <c r="O1189" s="37"/>
      <c r="P1189" s="37"/>
      <c r="Q1189" s="37"/>
      <c r="R1189" s="37"/>
      <c r="S1189" s="37"/>
      <c r="T1189" s="37"/>
      <c r="U1189" s="37"/>
      <c r="V1189" s="37"/>
      <c r="W1189" s="37"/>
      <c r="X1189" s="37" t="s">
        <v>2298</v>
      </c>
      <c r="Y1189" s="38" t="s">
        <v>1465</v>
      </c>
      <c r="Z1189" s="38" t="s">
        <v>1019</v>
      </c>
      <c r="AA1189" s="38" t="s">
        <v>1463</v>
      </c>
      <c r="AB1189" s="38" t="s">
        <v>507</v>
      </c>
      <c r="AC1189" s="38" t="s">
        <v>1020</v>
      </c>
      <c r="AD1189" s="37"/>
      <c r="AE1189" s="37"/>
      <c r="AF1189" s="37"/>
      <c r="AG1189" s="37"/>
      <c r="AH1189" s="37"/>
      <c r="AI1189" s="37"/>
      <c r="AJ1189" s="37"/>
      <c r="AK1189" s="37"/>
      <c r="AL1189" s="37"/>
      <c r="AM1189" s="37"/>
      <c r="AN1189" s="37"/>
      <c r="AO1189" s="37"/>
      <c r="AP1189" s="37"/>
      <c r="AQ1189" s="37"/>
      <c r="AR1189" s="50"/>
    </row>
    <row r="1190" spans="1:44" ht="12.75" hidden="1">
      <c r="A1190" s="29" t="s">
        <v>1467</v>
      </c>
      <c r="B1190" s="43" t="s">
        <v>1468</v>
      </c>
      <c r="C1190" s="40">
        <v>0</v>
      </c>
      <c r="D1190" s="40">
        <v>0</v>
      </c>
      <c r="E1190" s="40">
        <v>0</v>
      </c>
      <c r="F1190" s="40">
        <v>0</v>
      </c>
      <c r="G1190" s="49" t="s">
        <v>1022</v>
      </c>
      <c r="H1190" s="49" t="s">
        <v>1022</v>
      </c>
      <c r="I1190" s="37"/>
      <c r="J1190" s="37"/>
      <c r="K1190" s="37"/>
      <c r="L1190" s="37"/>
      <c r="M1190" s="37"/>
      <c r="N1190" s="37"/>
      <c r="O1190" s="37"/>
      <c r="P1190" s="37"/>
      <c r="Q1190" s="37"/>
      <c r="R1190" s="37"/>
      <c r="S1190" s="37"/>
      <c r="T1190" s="37"/>
      <c r="U1190" s="37"/>
      <c r="V1190" s="37"/>
      <c r="W1190" s="37"/>
      <c r="X1190" s="37" t="s">
        <v>2298</v>
      </c>
      <c r="Y1190" s="38" t="s">
        <v>1467</v>
      </c>
      <c r="Z1190" s="38" t="s">
        <v>1019</v>
      </c>
      <c r="AA1190" s="38" t="s">
        <v>1463</v>
      </c>
      <c r="AB1190" s="38" t="s">
        <v>507</v>
      </c>
      <c r="AC1190" s="38" t="s">
        <v>1020</v>
      </c>
      <c r="AD1190" s="37"/>
      <c r="AE1190" s="37"/>
      <c r="AF1190" s="37"/>
      <c r="AG1190" s="37"/>
      <c r="AH1190" s="37"/>
      <c r="AI1190" s="37"/>
      <c r="AJ1190" s="37"/>
      <c r="AK1190" s="37"/>
      <c r="AL1190" s="37"/>
      <c r="AM1190" s="37"/>
      <c r="AN1190" s="37"/>
      <c r="AO1190" s="37"/>
      <c r="AP1190" s="37"/>
      <c r="AQ1190" s="37"/>
      <c r="AR1190" s="50"/>
    </row>
    <row r="1191" spans="1:44" ht="25.5" hidden="1">
      <c r="A1191" s="29" t="s">
        <v>1469</v>
      </c>
      <c r="B1191" s="43" t="s">
        <v>1470</v>
      </c>
      <c r="C1191" s="40">
        <v>0</v>
      </c>
      <c r="D1191" s="40">
        <v>0</v>
      </c>
      <c r="E1191" s="40">
        <v>0</v>
      </c>
      <c r="F1191" s="40">
        <v>0</v>
      </c>
      <c r="G1191" s="49" t="s">
        <v>1022</v>
      </c>
      <c r="H1191" s="49" t="s">
        <v>1022</v>
      </c>
      <c r="I1191" s="37"/>
      <c r="J1191" s="37"/>
      <c r="K1191" s="37"/>
      <c r="L1191" s="37"/>
      <c r="M1191" s="37"/>
      <c r="N1191" s="37"/>
      <c r="O1191" s="37"/>
      <c r="P1191" s="37"/>
      <c r="Q1191" s="37"/>
      <c r="R1191" s="37"/>
      <c r="S1191" s="37"/>
      <c r="T1191" s="37"/>
      <c r="U1191" s="37"/>
      <c r="V1191" s="37"/>
      <c r="W1191" s="37"/>
      <c r="X1191" s="37" t="s">
        <v>2298</v>
      </c>
      <c r="Y1191" s="38" t="s">
        <v>1469</v>
      </c>
      <c r="Z1191" s="38" t="s">
        <v>1019</v>
      </c>
      <c r="AA1191" s="38" t="s">
        <v>1463</v>
      </c>
      <c r="AB1191" s="38" t="s">
        <v>507</v>
      </c>
      <c r="AC1191" s="38" t="s">
        <v>1020</v>
      </c>
      <c r="AD1191" s="37"/>
      <c r="AE1191" s="37"/>
      <c r="AF1191" s="37"/>
      <c r="AG1191" s="37"/>
      <c r="AH1191" s="37"/>
      <c r="AI1191" s="37"/>
      <c r="AJ1191" s="37"/>
      <c r="AK1191" s="37"/>
      <c r="AL1191" s="37"/>
      <c r="AM1191" s="37"/>
      <c r="AN1191" s="37"/>
      <c r="AO1191" s="37"/>
      <c r="AP1191" s="37"/>
      <c r="AQ1191" s="37"/>
      <c r="AR1191" s="50"/>
    </row>
    <row r="1192" spans="1:44" ht="12.75" hidden="1">
      <c r="A1192" s="29" t="s">
        <v>1471</v>
      </c>
      <c r="B1192" s="42" t="s">
        <v>1472</v>
      </c>
      <c r="C1192" s="40">
        <v>0</v>
      </c>
      <c r="D1192" s="40">
        <v>0</v>
      </c>
      <c r="E1192" s="40">
        <v>0</v>
      </c>
      <c r="F1192" s="40">
        <v>0</v>
      </c>
      <c r="G1192" s="49" t="s">
        <v>1022</v>
      </c>
      <c r="H1192" s="49" t="s">
        <v>1022</v>
      </c>
      <c r="I1192" s="37"/>
      <c r="J1192" s="37"/>
      <c r="K1192" s="37"/>
      <c r="L1192" s="37"/>
      <c r="M1192" s="37"/>
      <c r="N1192" s="37"/>
      <c r="O1192" s="37"/>
      <c r="P1192" s="37"/>
      <c r="Q1192" s="37"/>
      <c r="R1192" s="37"/>
      <c r="S1192" s="37"/>
      <c r="T1192" s="37"/>
      <c r="U1192" s="37"/>
      <c r="V1192" s="37"/>
      <c r="W1192" s="37"/>
      <c r="X1192" s="37" t="s">
        <v>2298</v>
      </c>
      <c r="Y1192" s="38" t="s">
        <v>1471</v>
      </c>
      <c r="Z1192" s="38" t="s">
        <v>1019</v>
      </c>
      <c r="AA1192" s="38" t="s">
        <v>1461</v>
      </c>
      <c r="AB1192" s="38" t="s">
        <v>507</v>
      </c>
      <c r="AC1192" s="38" t="s">
        <v>1020</v>
      </c>
      <c r="AD1192" s="37">
        <f>AD1193+AD1194+AD1195</f>
        <v>0</v>
      </c>
      <c r="AE1192" s="37"/>
      <c r="AF1192" s="37"/>
      <c r="AG1192" s="37"/>
      <c r="AH1192" s="37"/>
      <c r="AI1192" s="37"/>
      <c r="AJ1192" s="37"/>
      <c r="AK1192" s="37"/>
      <c r="AL1192" s="37"/>
      <c r="AM1192" s="37"/>
      <c r="AN1192" s="37"/>
      <c r="AO1192" s="37"/>
      <c r="AP1192" s="37"/>
      <c r="AQ1192" s="37"/>
      <c r="AR1192" s="50"/>
    </row>
    <row r="1193" spans="1:44" ht="12.75" hidden="1">
      <c r="A1193" s="29" t="s">
        <v>1473</v>
      </c>
      <c r="B1193" s="43" t="s">
        <v>1474</v>
      </c>
      <c r="C1193" s="40">
        <v>0</v>
      </c>
      <c r="D1193" s="40">
        <v>0</v>
      </c>
      <c r="E1193" s="40">
        <v>0</v>
      </c>
      <c r="F1193" s="40">
        <v>0</v>
      </c>
      <c r="G1193" s="49" t="s">
        <v>1022</v>
      </c>
      <c r="H1193" s="49" t="s">
        <v>1022</v>
      </c>
      <c r="I1193" s="37"/>
      <c r="J1193" s="37"/>
      <c r="K1193" s="37"/>
      <c r="L1193" s="37"/>
      <c r="M1193" s="37"/>
      <c r="N1193" s="37"/>
      <c r="O1193" s="37"/>
      <c r="P1193" s="37"/>
      <c r="Q1193" s="37"/>
      <c r="R1193" s="37"/>
      <c r="S1193" s="37"/>
      <c r="T1193" s="37"/>
      <c r="U1193" s="37"/>
      <c r="V1193" s="37"/>
      <c r="W1193" s="37"/>
      <c r="X1193" s="37" t="s">
        <v>2298</v>
      </c>
      <c r="Y1193" s="38" t="s">
        <v>1473</v>
      </c>
      <c r="Z1193" s="38" t="s">
        <v>1019</v>
      </c>
      <c r="AA1193" s="38" t="s">
        <v>1471</v>
      </c>
      <c r="AB1193" s="38" t="s">
        <v>507</v>
      </c>
      <c r="AC1193" s="38" t="s">
        <v>1020</v>
      </c>
      <c r="AD1193" s="37"/>
      <c r="AE1193" s="37"/>
      <c r="AF1193" s="37"/>
      <c r="AG1193" s="37"/>
      <c r="AH1193" s="37"/>
      <c r="AI1193" s="37"/>
      <c r="AJ1193" s="37"/>
      <c r="AK1193" s="37"/>
      <c r="AL1193" s="37"/>
      <c r="AM1193" s="37"/>
      <c r="AN1193" s="37"/>
      <c r="AO1193" s="37"/>
      <c r="AP1193" s="37"/>
      <c r="AQ1193" s="37"/>
      <c r="AR1193" s="50"/>
    </row>
    <row r="1194" spans="1:44" ht="12.75" hidden="1">
      <c r="A1194" s="29" t="s">
        <v>1475</v>
      </c>
      <c r="B1194" s="43" t="s">
        <v>1476</v>
      </c>
      <c r="C1194" s="40">
        <v>0</v>
      </c>
      <c r="D1194" s="40">
        <v>0</v>
      </c>
      <c r="E1194" s="40">
        <v>0</v>
      </c>
      <c r="F1194" s="40">
        <v>0</v>
      </c>
      <c r="G1194" s="49" t="s">
        <v>1022</v>
      </c>
      <c r="H1194" s="49" t="s">
        <v>1022</v>
      </c>
      <c r="I1194" s="37"/>
      <c r="J1194" s="37"/>
      <c r="K1194" s="37"/>
      <c r="L1194" s="37"/>
      <c r="M1194" s="37"/>
      <c r="N1194" s="37"/>
      <c r="O1194" s="37"/>
      <c r="P1194" s="37"/>
      <c r="Q1194" s="37"/>
      <c r="R1194" s="37"/>
      <c r="S1194" s="37"/>
      <c r="T1194" s="37"/>
      <c r="U1194" s="37"/>
      <c r="V1194" s="37"/>
      <c r="W1194" s="37"/>
      <c r="X1194" s="37" t="s">
        <v>2298</v>
      </c>
      <c r="Y1194" s="38" t="s">
        <v>1475</v>
      </c>
      <c r="Z1194" s="38" t="s">
        <v>1019</v>
      </c>
      <c r="AA1194" s="38" t="s">
        <v>1471</v>
      </c>
      <c r="AB1194" s="38" t="s">
        <v>507</v>
      </c>
      <c r="AC1194" s="38" t="s">
        <v>1020</v>
      </c>
      <c r="AD1194" s="37"/>
      <c r="AE1194" s="37"/>
      <c r="AF1194" s="37"/>
      <c r="AG1194" s="37"/>
      <c r="AH1194" s="37"/>
      <c r="AI1194" s="37"/>
      <c r="AJ1194" s="37"/>
      <c r="AK1194" s="37"/>
      <c r="AL1194" s="37"/>
      <c r="AM1194" s="37"/>
      <c r="AN1194" s="37"/>
      <c r="AO1194" s="37"/>
      <c r="AP1194" s="37"/>
      <c r="AQ1194" s="37"/>
      <c r="AR1194" s="50"/>
    </row>
    <row r="1195" spans="1:44" ht="25.5" hidden="1">
      <c r="A1195" s="29" t="s">
        <v>1477</v>
      </c>
      <c r="B1195" s="43" t="s">
        <v>1478</v>
      </c>
      <c r="C1195" s="40">
        <v>0</v>
      </c>
      <c r="D1195" s="40">
        <v>0</v>
      </c>
      <c r="E1195" s="40">
        <v>0</v>
      </c>
      <c r="F1195" s="40">
        <v>0</v>
      </c>
      <c r="G1195" s="49" t="s">
        <v>1022</v>
      </c>
      <c r="H1195" s="49" t="s">
        <v>1022</v>
      </c>
      <c r="I1195" s="37"/>
      <c r="J1195" s="37"/>
      <c r="K1195" s="37"/>
      <c r="L1195" s="37"/>
      <c r="M1195" s="37"/>
      <c r="N1195" s="37"/>
      <c r="O1195" s="37"/>
      <c r="P1195" s="37"/>
      <c r="Q1195" s="37"/>
      <c r="R1195" s="37"/>
      <c r="S1195" s="37"/>
      <c r="T1195" s="37"/>
      <c r="U1195" s="37"/>
      <c r="V1195" s="37"/>
      <c r="W1195" s="37"/>
      <c r="X1195" s="37" t="s">
        <v>2298</v>
      </c>
      <c r="Y1195" s="38" t="s">
        <v>1477</v>
      </c>
      <c r="Z1195" s="38" t="s">
        <v>1019</v>
      </c>
      <c r="AA1195" s="38" t="s">
        <v>1471</v>
      </c>
      <c r="AB1195" s="38" t="s">
        <v>507</v>
      </c>
      <c r="AC1195" s="38" t="s">
        <v>1020</v>
      </c>
      <c r="AD1195" s="37"/>
      <c r="AE1195" s="37"/>
      <c r="AF1195" s="37"/>
      <c r="AG1195" s="37"/>
      <c r="AH1195" s="37"/>
      <c r="AI1195" s="37"/>
      <c r="AJ1195" s="37"/>
      <c r="AK1195" s="37"/>
      <c r="AL1195" s="37"/>
      <c r="AM1195" s="37"/>
      <c r="AN1195" s="37"/>
      <c r="AO1195" s="37"/>
      <c r="AP1195" s="37"/>
      <c r="AQ1195" s="37"/>
      <c r="AR1195" s="50"/>
    </row>
    <row r="1196" spans="1:44" ht="12.75" hidden="1">
      <c r="A1196" s="29" t="s">
        <v>1479</v>
      </c>
      <c r="B1196" s="42" t="s">
        <v>1480</v>
      </c>
      <c r="C1196" s="40">
        <v>0</v>
      </c>
      <c r="D1196" s="40">
        <v>0</v>
      </c>
      <c r="E1196" s="40">
        <v>0</v>
      </c>
      <c r="F1196" s="40">
        <v>0</v>
      </c>
      <c r="G1196" s="49" t="s">
        <v>1022</v>
      </c>
      <c r="H1196" s="49" t="s">
        <v>1022</v>
      </c>
      <c r="I1196" s="37"/>
      <c r="J1196" s="37"/>
      <c r="K1196" s="37"/>
      <c r="L1196" s="37"/>
      <c r="M1196" s="37"/>
      <c r="N1196" s="37"/>
      <c r="O1196" s="37"/>
      <c r="P1196" s="37"/>
      <c r="Q1196" s="37"/>
      <c r="R1196" s="37"/>
      <c r="S1196" s="37"/>
      <c r="T1196" s="37"/>
      <c r="U1196" s="37"/>
      <c r="V1196" s="37"/>
      <c r="W1196" s="37"/>
      <c r="X1196" s="37" t="s">
        <v>2298</v>
      </c>
      <c r="Y1196" s="38" t="s">
        <v>1479</v>
      </c>
      <c r="Z1196" s="38" t="s">
        <v>1019</v>
      </c>
      <c r="AA1196" s="38" t="s">
        <v>1461</v>
      </c>
      <c r="AB1196" s="38" t="s">
        <v>507</v>
      </c>
      <c r="AC1196" s="38" t="s">
        <v>1020</v>
      </c>
      <c r="AD1196" s="37">
        <f>AD1197+AD1198+AD1199</f>
        <v>0</v>
      </c>
      <c r="AE1196" s="37"/>
      <c r="AF1196" s="37"/>
      <c r="AG1196" s="37"/>
      <c r="AH1196" s="37"/>
      <c r="AI1196" s="37"/>
      <c r="AJ1196" s="37"/>
      <c r="AK1196" s="37"/>
      <c r="AL1196" s="37"/>
      <c r="AM1196" s="37"/>
      <c r="AN1196" s="37"/>
      <c r="AO1196" s="37"/>
      <c r="AP1196" s="37"/>
      <c r="AQ1196" s="37"/>
      <c r="AR1196" s="50"/>
    </row>
    <row r="1197" spans="1:44" ht="12.75" hidden="1">
      <c r="A1197" s="29" t="s">
        <v>1481</v>
      </c>
      <c r="B1197" s="43" t="s">
        <v>1482</v>
      </c>
      <c r="C1197" s="40">
        <v>0</v>
      </c>
      <c r="D1197" s="40">
        <v>0</v>
      </c>
      <c r="E1197" s="40">
        <v>0</v>
      </c>
      <c r="F1197" s="40">
        <v>0</v>
      </c>
      <c r="G1197" s="49" t="s">
        <v>1022</v>
      </c>
      <c r="H1197" s="49" t="s">
        <v>1022</v>
      </c>
      <c r="I1197" s="37"/>
      <c r="J1197" s="37"/>
      <c r="K1197" s="37"/>
      <c r="L1197" s="37"/>
      <c r="M1197" s="37"/>
      <c r="N1197" s="37"/>
      <c r="O1197" s="37"/>
      <c r="P1197" s="37"/>
      <c r="Q1197" s="37"/>
      <c r="R1197" s="37"/>
      <c r="S1197" s="37"/>
      <c r="T1197" s="37"/>
      <c r="U1197" s="37"/>
      <c r="V1197" s="37"/>
      <c r="W1197" s="37"/>
      <c r="X1197" s="37" t="s">
        <v>2298</v>
      </c>
      <c r="Y1197" s="38" t="s">
        <v>1481</v>
      </c>
      <c r="Z1197" s="38" t="s">
        <v>1019</v>
      </c>
      <c r="AA1197" s="38" t="s">
        <v>1479</v>
      </c>
      <c r="AB1197" s="38" t="s">
        <v>507</v>
      </c>
      <c r="AC1197" s="38" t="s">
        <v>1020</v>
      </c>
      <c r="AD1197" s="37"/>
      <c r="AE1197" s="37"/>
      <c r="AF1197" s="37"/>
      <c r="AG1197" s="37"/>
      <c r="AH1197" s="37"/>
      <c r="AI1197" s="37"/>
      <c r="AJ1197" s="37"/>
      <c r="AK1197" s="37"/>
      <c r="AL1197" s="37"/>
      <c r="AM1197" s="37"/>
      <c r="AN1197" s="37"/>
      <c r="AO1197" s="37"/>
      <c r="AP1197" s="37"/>
      <c r="AQ1197" s="37"/>
      <c r="AR1197" s="50"/>
    </row>
    <row r="1198" spans="1:44" ht="12.75" hidden="1">
      <c r="A1198" s="29" t="s">
        <v>1483</v>
      </c>
      <c r="B1198" s="43" t="s">
        <v>1484</v>
      </c>
      <c r="C1198" s="40">
        <v>0</v>
      </c>
      <c r="D1198" s="40">
        <v>0</v>
      </c>
      <c r="E1198" s="40">
        <v>0</v>
      </c>
      <c r="F1198" s="40">
        <v>0</v>
      </c>
      <c r="G1198" s="49" t="s">
        <v>1022</v>
      </c>
      <c r="H1198" s="49" t="s">
        <v>1022</v>
      </c>
      <c r="I1198" s="37"/>
      <c r="J1198" s="37"/>
      <c r="K1198" s="37"/>
      <c r="L1198" s="37"/>
      <c r="M1198" s="37"/>
      <c r="N1198" s="37"/>
      <c r="O1198" s="37"/>
      <c r="P1198" s="37"/>
      <c r="Q1198" s="37"/>
      <c r="R1198" s="37"/>
      <c r="S1198" s="37"/>
      <c r="T1198" s="37"/>
      <c r="U1198" s="37"/>
      <c r="V1198" s="37"/>
      <c r="W1198" s="37"/>
      <c r="X1198" s="37" t="s">
        <v>2298</v>
      </c>
      <c r="Y1198" s="38" t="s">
        <v>1483</v>
      </c>
      <c r="Z1198" s="38" t="s">
        <v>1019</v>
      </c>
      <c r="AA1198" s="38" t="s">
        <v>1479</v>
      </c>
      <c r="AB1198" s="38" t="s">
        <v>507</v>
      </c>
      <c r="AC1198" s="38" t="s">
        <v>1020</v>
      </c>
      <c r="AD1198" s="37"/>
      <c r="AE1198" s="37"/>
      <c r="AF1198" s="37"/>
      <c r="AG1198" s="37"/>
      <c r="AH1198" s="37"/>
      <c r="AI1198" s="37"/>
      <c r="AJ1198" s="37"/>
      <c r="AK1198" s="37"/>
      <c r="AL1198" s="37"/>
      <c r="AM1198" s="37"/>
      <c r="AN1198" s="37"/>
      <c r="AO1198" s="37"/>
      <c r="AP1198" s="37"/>
      <c r="AQ1198" s="37"/>
      <c r="AR1198" s="50"/>
    </row>
    <row r="1199" spans="1:44" ht="25.5" hidden="1">
      <c r="A1199" s="29" t="s">
        <v>1485</v>
      </c>
      <c r="B1199" s="43" t="s">
        <v>1486</v>
      </c>
      <c r="C1199" s="40">
        <v>0</v>
      </c>
      <c r="D1199" s="40">
        <v>0</v>
      </c>
      <c r="E1199" s="40">
        <v>0</v>
      </c>
      <c r="F1199" s="40">
        <v>0</v>
      </c>
      <c r="G1199" s="49" t="s">
        <v>1022</v>
      </c>
      <c r="H1199" s="49" t="s">
        <v>1022</v>
      </c>
      <c r="I1199" s="37"/>
      <c r="J1199" s="37"/>
      <c r="K1199" s="37"/>
      <c r="L1199" s="37"/>
      <c r="M1199" s="37"/>
      <c r="N1199" s="37"/>
      <c r="O1199" s="37"/>
      <c r="P1199" s="37"/>
      <c r="Q1199" s="37"/>
      <c r="R1199" s="37"/>
      <c r="S1199" s="37"/>
      <c r="T1199" s="37"/>
      <c r="U1199" s="37"/>
      <c r="V1199" s="37"/>
      <c r="W1199" s="37"/>
      <c r="X1199" s="37" t="s">
        <v>2298</v>
      </c>
      <c r="Y1199" s="38" t="s">
        <v>1485</v>
      </c>
      <c r="Z1199" s="38" t="s">
        <v>1019</v>
      </c>
      <c r="AA1199" s="38" t="s">
        <v>1479</v>
      </c>
      <c r="AB1199" s="38" t="s">
        <v>507</v>
      </c>
      <c r="AC1199" s="38" t="s">
        <v>1020</v>
      </c>
      <c r="AD1199" s="37"/>
      <c r="AE1199" s="37"/>
      <c r="AF1199" s="37"/>
      <c r="AG1199" s="37"/>
      <c r="AH1199" s="37"/>
      <c r="AI1199" s="37"/>
      <c r="AJ1199" s="37"/>
      <c r="AK1199" s="37"/>
      <c r="AL1199" s="37"/>
      <c r="AM1199" s="37"/>
      <c r="AN1199" s="37"/>
      <c r="AO1199" s="37"/>
      <c r="AP1199" s="37"/>
      <c r="AQ1199" s="37"/>
      <c r="AR1199" s="50"/>
    </row>
    <row r="1200" spans="1:44" ht="12.75" hidden="1">
      <c r="A1200" s="29" t="s">
        <v>1487</v>
      </c>
      <c r="B1200" s="41" t="s">
        <v>1488</v>
      </c>
      <c r="C1200" s="40">
        <v>0</v>
      </c>
      <c r="D1200" s="40">
        <v>0</v>
      </c>
      <c r="E1200" s="40">
        <v>0</v>
      </c>
      <c r="F1200" s="40">
        <v>0</v>
      </c>
      <c r="G1200" s="49" t="s">
        <v>1022</v>
      </c>
      <c r="H1200" s="49" t="s">
        <v>1022</v>
      </c>
      <c r="I1200" s="37"/>
      <c r="J1200" s="37"/>
      <c r="K1200" s="37"/>
      <c r="L1200" s="37"/>
      <c r="M1200" s="37"/>
      <c r="N1200" s="37"/>
      <c r="O1200" s="37"/>
      <c r="P1200" s="37"/>
      <c r="Q1200" s="37"/>
      <c r="R1200" s="37"/>
      <c r="S1200" s="37"/>
      <c r="T1200" s="37"/>
      <c r="U1200" s="37"/>
      <c r="V1200" s="37"/>
      <c r="W1200" s="37"/>
      <c r="X1200" s="37" t="s">
        <v>2298</v>
      </c>
      <c r="Y1200" s="38" t="s">
        <v>1487</v>
      </c>
      <c r="Z1200" s="38" t="s">
        <v>1019</v>
      </c>
      <c r="AA1200" s="38" t="s">
        <v>1429</v>
      </c>
      <c r="AB1200" s="38" t="s">
        <v>507</v>
      </c>
      <c r="AC1200" s="38" t="s">
        <v>1020</v>
      </c>
      <c r="AD1200" s="37">
        <f>AD1201+AD1205</f>
        <v>0</v>
      </c>
      <c r="AE1200" s="37"/>
      <c r="AF1200" s="37"/>
      <c r="AG1200" s="37"/>
      <c r="AH1200" s="37"/>
      <c r="AI1200" s="37"/>
      <c r="AJ1200" s="37"/>
      <c r="AK1200" s="37"/>
      <c r="AL1200" s="37"/>
      <c r="AM1200" s="37"/>
      <c r="AN1200" s="37"/>
      <c r="AO1200" s="37"/>
      <c r="AP1200" s="37"/>
      <c r="AQ1200" s="37"/>
      <c r="AR1200" s="50"/>
    </row>
    <row r="1201" spans="1:44" ht="12.75" hidden="1">
      <c r="A1201" s="29" t="s">
        <v>1489</v>
      </c>
      <c r="B1201" s="42" t="s">
        <v>1490</v>
      </c>
      <c r="C1201" s="40">
        <v>0</v>
      </c>
      <c r="D1201" s="40">
        <v>0</v>
      </c>
      <c r="E1201" s="40">
        <v>0</v>
      </c>
      <c r="F1201" s="40">
        <v>0</v>
      </c>
      <c r="G1201" s="49" t="s">
        <v>1022</v>
      </c>
      <c r="H1201" s="49" t="s">
        <v>1022</v>
      </c>
      <c r="I1201" s="37"/>
      <c r="J1201" s="37"/>
      <c r="K1201" s="37"/>
      <c r="L1201" s="37"/>
      <c r="M1201" s="37"/>
      <c r="N1201" s="37"/>
      <c r="O1201" s="37"/>
      <c r="P1201" s="37"/>
      <c r="Q1201" s="37"/>
      <c r="R1201" s="37"/>
      <c r="S1201" s="37"/>
      <c r="T1201" s="37"/>
      <c r="U1201" s="37"/>
      <c r="V1201" s="37"/>
      <c r="W1201" s="37"/>
      <c r="X1201" s="37" t="s">
        <v>2298</v>
      </c>
      <c r="Y1201" s="38" t="s">
        <v>1489</v>
      </c>
      <c r="Z1201" s="38" t="s">
        <v>1019</v>
      </c>
      <c r="AA1201" s="38" t="s">
        <v>1487</v>
      </c>
      <c r="AB1201" s="38" t="s">
        <v>507</v>
      </c>
      <c r="AC1201" s="38" t="s">
        <v>1020</v>
      </c>
      <c r="AD1201" s="37">
        <f>AD1202+AD1203+AD1204</f>
        <v>0</v>
      </c>
      <c r="AE1201" s="37"/>
      <c r="AF1201" s="37"/>
      <c r="AG1201" s="37"/>
      <c r="AH1201" s="37"/>
      <c r="AI1201" s="37"/>
      <c r="AJ1201" s="37"/>
      <c r="AK1201" s="37"/>
      <c r="AL1201" s="37"/>
      <c r="AM1201" s="37"/>
      <c r="AN1201" s="37"/>
      <c r="AO1201" s="37"/>
      <c r="AP1201" s="37"/>
      <c r="AQ1201" s="37"/>
      <c r="AR1201" s="50"/>
    </row>
    <row r="1202" spans="1:44" ht="12.75" hidden="1">
      <c r="A1202" s="29" t="s">
        <v>1491</v>
      </c>
      <c r="B1202" s="43" t="s">
        <v>1466</v>
      </c>
      <c r="C1202" s="40">
        <v>0</v>
      </c>
      <c r="D1202" s="40">
        <v>0</v>
      </c>
      <c r="E1202" s="40">
        <v>0</v>
      </c>
      <c r="F1202" s="40">
        <v>0</v>
      </c>
      <c r="G1202" s="49" t="s">
        <v>1022</v>
      </c>
      <c r="H1202" s="49" t="s">
        <v>1022</v>
      </c>
      <c r="I1202" s="37"/>
      <c r="J1202" s="37"/>
      <c r="K1202" s="37"/>
      <c r="L1202" s="37"/>
      <c r="M1202" s="37"/>
      <c r="N1202" s="37"/>
      <c r="O1202" s="37"/>
      <c r="P1202" s="37"/>
      <c r="Q1202" s="37"/>
      <c r="R1202" s="37"/>
      <c r="S1202" s="37"/>
      <c r="T1202" s="37"/>
      <c r="U1202" s="37"/>
      <c r="V1202" s="37"/>
      <c r="W1202" s="37"/>
      <c r="X1202" s="37" t="s">
        <v>2298</v>
      </c>
      <c r="Y1202" s="38" t="s">
        <v>1491</v>
      </c>
      <c r="Z1202" s="38" t="s">
        <v>1019</v>
      </c>
      <c r="AA1202" s="38" t="s">
        <v>1489</v>
      </c>
      <c r="AB1202" s="38" t="s">
        <v>507</v>
      </c>
      <c r="AC1202" s="38" t="s">
        <v>1020</v>
      </c>
      <c r="AD1202" s="37"/>
      <c r="AE1202" s="37"/>
      <c r="AF1202" s="37"/>
      <c r="AG1202" s="37"/>
      <c r="AH1202" s="37"/>
      <c r="AI1202" s="37"/>
      <c r="AJ1202" s="37"/>
      <c r="AK1202" s="37"/>
      <c r="AL1202" s="37"/>
      <c r="AM1202" s="37"/>
      <c r="AN1202" s="37"/>
      <c r="AO1202" s="37"/>
      <c r="AP1202" s="37"/>
      <c r="AQ1202" s="37"/>
      <c r="AR1202" s="50"/>
    </row>
    <row r="1203" spans="1:44" ht="12.75" hidden="1">
      <c r="A1203" s="29" t="s">
        <v>1492</v>
      </c>
      <c r="B1203" s="43" t="s">
        <v>1468</v>
      </c>
      <c r="C1203" s="40">
        <v>0</v>
      </c>
      <c r="D1203" s="40">
        <v>0</v>
      </c>
      <c r="E1203" s="40">
        <v>0</v>
      </c>
      <c r="F1203" s="40">
        <v>0</v>
      </c>
      <c r="G1203" s="49" t="s">
        <v>1022</v>
      </c>
      <c r="H1203" s="49" t="s">
        <v>1022</v>
      </c>
      <c r="I1203" s="37"/>
      <c r="J1203" s="37"/>
      <c r="K1203" s="37"/>
      <c r="L1203" s="37"/>
      <c r="M1203" s="37"/>
      <c r="N1203" s="37"/>
      <c r="O1203" s="37"/>
      <c r="P1203" s="37"/>
      <c r="Q1203" s="37"/>
      <c r="R1203" s="37"/>
      <c r="S1203" s="37"/>
      <c r="T1203" s="37"/>
      <c r="U1203" s="37"/>
      <c r="V1203" s="37"/>
      <c r="W1203" s="37"/>
      <c r="X1203" s="37" t="s">
        <v>2298</v>
      </c>
      <c r="Y1203" s="38" t="s">
        <v>1492</v>
      </c>
      <c r="Z1203" s="38" t="s">
        <v>1019</v>
      </c>
      <c r="AA1203" s="38" t="s">
        <v>1489</v>
      </c>
      <c r="AB1203" s="38" t="s">
        <v>507</v>
      </c>
      <c r="AC1203" s="38" t="s">
        <v>1020</v>
      </c>
      <c r="AD1203" s="37"/>
      <c r="AE1203" s="37"/>
      <c r="AF1203" s="37"/>
      <c r="AG1203" s="37"/>
      <c r="AH1203" s="37"/>
      <c r="AI1203" s="37"/>
      <c r="AJ1203" s="37"/>
      <c r="AK1203" s="37"/>
      <c r="AL1203" s="37"/>
      <c r="AM1203" s="37"/>
      <c r="AN1203" s="37"/>
      <c r="AO1203" s="37"/>
      <c r="AP1203" s="37"/>
      <c r="AQ1203" s="37"/>
      <c r="AR1203" s="50"/>
    </row>
    <row r="1204" spans="1:44" ht="25.5" hidden="1">
      <c r="A1204" s="29" t="s">
        <v>1493</v>
      </c>
      <c r="B1204" s="43" t="s">
        <v>1470</v>
      </c>
      <c r="C1204" s="40">
        <v>0</v>
      </c>
      <c r="D1204" s="40">
        <v>0</v>
      </c>
      <c r="E1204" s="40">
        <v>0</v>
      </c>
      <c r="F1204" s="40">
        <v>0</v>
      </c>
      <c r="G1204" s="49" t="s">
        <v>1022</v>
      </c>
      <c r="H1204" s="49" t="s">
        <v>1022</v>
      </c>
      <c r="I1204" s="37"/>
      <c r="J1204" s="37"/>
      <c r="K1204" s="37"/>
      <c r="L1204" s="37"/>
      <c r="M1204" s="37"/>
      <c r="N1204" s="37"/>
      <c r="O1204" s="37"/>
      <c r="P1204" s="37"/>
      <c r="Q1204" s="37"/>
      <c r="R1204" s="37"/>
      <c r="S1204" s="37"/>
      <c r="T1204" s="37"/>
      <c r="U1204" s="37"/>
      <c r="V1204" s="37"/>
      <c r="W1204" s="37"/>
      <c r="X1204" s="37" t="s">
        <v>2298</v>
      </c>
      <c r="Y1204" s="38" t="s">
        <v>1493</v>
      </c>
      <c r="Z1204" s="38" t="s">
        <v>1019</v>
      </c>
      <c r="AA1204" s="38" t="s">
        <v>1489</v>
      </c>
      <c r="AB1204" s="38" t="s">
        <v>507</v>
      </c>
      <c r="AC1204" s="38" t="s">
        <v>1020</v>
      </c>
      <c r="AD1204" s="37"/>
      <c r="AE1204" s="37"/>
      <c r="AF1204" s="37"/>
      <c r="AG1204" s="37"/>
      <c r="AH1204" s="37"/>
      <c r="AI1204" s="37"/>
      <c r="AJ1204" s="37"/>
      <c r="AK1204" s="37"/>
      <c r="AL1204" s="37"/>
      <c r="AM1204" s="37"/>
      <c r="AN1204" s="37"/>
      <c r="AO1204" s="37"/>
      <c r="AP1204" s="37"/>
      <c r="AQ1204" s="37"/>
      <c r="AR1204" s="50"/>
    </row>
    <row r="1205" spans="1:44" ht="12.75" hidden="1">
      <c r="A1205" s="29" t="s">
        <v>1494</v>
      </c>
      <c r="B1205" s="42" t="s">
        <v>1495</v>
      </c>
      <c r="C1205" s="40">
        <v>0</v>
      </c>
      <c r="D1205" s="40">
        <v>0</v>
      </c>
      <c r="E1205" s="40">
        <v>0</v>
      </c>
      <c r="F1205" s="40">
        <v>0</v>
      </c>
      <c r="G1205" s="49" t="s">
        <v>1022</v>
      </c>
      <c r="H1205" s="49" t="s">
        <v>1022</v>
      </c>
      <c r="I1205" s="37"/>
      <c r="J1205" s="37"/>
      <c r="K1205" s="37"/>
      <c r="L1205" s="37"/>
      <c r="M1205" s="37"/>
      <c r="N1205" s="37"/>
      <c r="O1205" s="37"/>
      <c r="P1205" s="37"/>
      <c r="Q1205" s="37"/>
      <c r="R1205" s="37"/>
      <c r="S1205" s="37"/>
      <c r="T1205" s="37"/>
      <c r="U1205" s="37"/>
      <c r="V1205" s="37"/>
      <c r="W1205" s="37"/>
      <c r="X1205" s="37" t="s">
        <v>2298</v>
      </c>
      <c r="Y1205" s="38" t="s">
        <v>1494</v>
      </c>
      <c r="Z1205" s="38" t="s">
        <v>1019</v>
      </c>
      <c r="AA1205" s="38" t="s">
        <v>1487</v>
      </c>
      <c r="AB1205" s="38" t="s">
        <v>507</v>
      </c>
      <c r="AC1205" s="38" t="s">
        <v>1020</v>
      </c>
      <c r="AD1205" s="37">
        <f>AD1206+AD1207+AD1208</f>
        <v>0</v>
      </c>
      <c r="AE1205" s="37"/>
      <c r="AF1205" s="37"/>
      <c r="AG1205" s="37"/>
      <c r="AH1205" s="37"/>
      <c r="AI1205" s="37"/>
      <c r="AJ1205" s="37"/>
      <c r="AK1205" s="37"/>
      <c r="AL1205" s="37"/>
      <c r="AM1205" s="37"/>
      <c r="AN1205" s="37"/>
      <c r="AO1205" s="37"/>
      <c r="AP1205" s="37"/>
      <c r="AQ1205" s="37"/>
      <c r="AR1205" s="50"/>
    </row>
    <row r="1206" spans="1:44" ht="12.75" hidden="1">
      <c r="A1206" s="29" t="s">
        <v>1496</v>
      </c>
      <c r="B1206" s="43" t="s">
        <v>1474</v>
      </c>
      <c r="C1206" s="40">
        <v>0</v>
      </c>
      <c r="D1206" s="40">
        <v>0</v>
      </c>
      <c r="E1206" s="40">
        <v>0</v>
      </c>
      <c r="F1206" s="40">
        <v>0</v>
      </c>
      <c r="G1206" s="49" t="s">
        <v>1022</v>
      </c>
      <c r="H1206" s="49" t="s">
        <v>1022</v>
      </c>
      <c r="I1206" s="37"/>
      <c r="J1206" s="37"/>
      <c r="K1206" s="37"/>
      <c r="L1206" s="37"/>
      <c r="M1206" s="37"/>
      <c r="N1206" s="37"/>
      <c r="O1206" s="37"/>
      <c r="P1206" s="37"/>
      <c r="Q1206" s="37"/>
      <c r="R1206" s="37"/>
      <c r="S1206" s="37"/>
      <c r="T1206" s="37"/>
      <c r="U1206" s="37"/>
      <c r="V1206" s="37"/>
      <c r="W1206" s="37"/>
      <c r="X1206" s="37" t="s">
        <v>2298</v>
      </c>
      <c r="Y1206" s="38" t="s">
        <v>1496</v>
      </c>
      <c r="Z1206" s="38" t="s">
        <v>1019</v>
      </c>
      <c r="AA1206" s="38" t="s">
        <v>1494</v>
      </c>
      <c r="AB1206" s="38" t="s">
        <v>507</v>
      </c>
      <c r="AC1206" s="38" t="s">
        <v>1020</v>
      </c>
      <c r="AD1206" s="37"/>
      <c r="AE1206" s="37"/>
      <c r="AF1206" s="37"/>
      <c r="AG1206" s="37"/>
      <c r="AH1206" s="37"/>
      <c r="AI1206" s="37"/>
      <c r="AJ1206" s="37"/>
      <c r="AK1206" s="37"/>
      <c r="AL1206" s="37"/>
      <c r="AM1206" s="37"/>
      <c r="AN1206" s="37"/>
      <c r="AO1206" s="37"/>
      <c r="AP1206" s="37"/>
      <c r="AQ1206" s="37"/>
      <c r="AR1206" s="50"/>
    </row>
    <row r="1207" spans="1:44" ht="12.75" hidden="1">
      <c r="A1207" s="29" t="s">
        <v>1497</v>
      </c>
      <c r="B1207" s="43" t="s">
        <v>1476</v>
      </c>
      <c r="C1207" s="40">
        <v>0</v>
      </c>
      <c r="D1207" s="40">
        <v>0</v>
      </c>
      <c r="E1207" s="40">
        <v>0</v>
      </c>
      <c r="F1207" s="40">
        <v>0</v>
      </c>
      <c r="G1207" s="49" t="s">
        <v>1022</v>
      </c>
      <c r="H1207" s="49" t="s">
        <v>1022</v>
      </c>
      <c r="I1207" s="37"/>
      <c r="J1207" s="37"/>
      <c r="K1207" s="37"/>
      <c r="L1207" s="37"/>
      <c r="M1207" s="37"/>
      <c r="N1207" s="37"/>
      <c r="O1207" s="37"/>
      <c r="P1207" s="37"/>
      <c r="Q1207" s="37"/>
      <c r="R1207" s="37"/>
      <c r="S1207" s="37"/>
      <c r="T1207" s="37"/>
      <c r="U1207" s="37"/>
      <c r="V1207" s="37"/>
      <c r="W1207" s="37"/>
      <c r="X1207" s="37" t="s">
        <v>2298</v>
      </c>
      <c r="Y1207" s="38" t="s">
        <v>1497</v>
      </c>
      <c r="Z1207" s="38" t="s">
        <v>1019</v>
      </c>
      <c r="AA1207" s="38" t="s">
        <v>1494</v>
      </c>
      <c r="AB1207" s="38" t="s">
        <v>507</v>
      </c>
      <c r="AC1207" s="38" t="s">
        <v>1020</v>
      </c>
      <c r="AD1207" s="37"/>
      <c r="AE1207" s="37"/>
      <c r="AF1207" s="37"/>
      <c r="AG1207" s="37"/>
      <c r="AH1207" s="37"/>
      <c r="AI1207" s="37"/>
      <c r="AJ1207" s="37"/>
      <c r="AK1207" s="37"/>
      <c r="AL1207" s="37"/>
      <c r="AM1207" s="37"/>
      <c r="AN1207" s="37"/>
      <c r="AO1207" s="37"/>
      <c r="AP1207" s="37"/>
      <c r="AQ1207" s="37"/>
      <c r="AR1207" s="50"/>
    </row>
    <row r="1208" spans="1:44" ht="25.5" hidden="1">
      <c r="A1208" s="29" t="s">
        <v>1498</v>
      </c>
      <c r="B1208" s="43" t="s">
        <v>1478</v>
      </c>
      <c r="C1208" s="40">
        <v>0</v>
      </c>
      <c r="D1208" s="40">
        <v>0</v>
      </c>
      <c r="E1208" s="40">
        <v>0</v>
      </c>
      <c r="F1208" s="40">
        <v>0</v>
      </c>
      <c r="G1208" s="49" t="s">
        <v>1022</v>
      </c>
      <c r="H1208" s="49" t="s">
        <v>1022</v>
      </c>
      <c r="I1208" s="37"/>
      <c r="J1208" s="37"/>
      <c r="K1208" s="37"/>
      <c r="L1208" s="37"/>
      <c r="M1208" s="37"/>
      <c r="N1208" s="37"/>
      <c r="O1208" s="37"/>
      <c r="P1208" s="37"/>
      <c r="Q1208" s="37"/>
      <c r="R1208" s="37"/>
      <c r="S1208" s="37"/>
      <c r="T1208" s="37"/>
      <c r="U1208" s="37"/>
      <c r="V1208" s="37"/>
      <c r="W1208" s="37"/>
      <c r="X1208" s="37" t="s">
        <v>2298</v>
      </c>
      <c r="Y1208" s="38" t="s">
        <v>1498</v>
      </c>
      <c r="Z1208" s="38" t="s">
        <v>1019</v>
      </c>
      <c r="AA1208" s="38" t="s">
        <v>1494</v>
      </c>
      <c r="AB1208" s="38" t="s">
        <v>507</v>
      </c>
      <c r="AC1208" s="38" t="s">
        <v>1020</v>
      </c>
      <c r="AD1208" s="37"/>
      <c r="AE1208" s="37"/>
      <c r="AF1208" s="37"/>
      <c r="AG1208" s="37"/>
      <c r="AH1208" s="37"/>
      <c r="AI1208" s="37"/>
      <c r="AJ1208" s="37"/>
      <c r="AK1208" s="37"/>
      <c r="AL1208" s="37"/>
      <c r="AM1208" s="37"/>
      <c r="AN1208" s="37"/>
      <c r="AO1208" s="37"/>
      <c r="AP1208" s="37"/>
      <c r="AQ1208" s="37"/>
      <c r="AR1208" s="50"/>
    </row>
    <row r="1209" spans="1:44" ht="12.75" hidden="1">
      <c r="A1209" s="29" t="s">
        <v>1499</v>
      </c>
      <c r="B1209" s="41" t="s">
        <v>1500</v>
      </c>
      <c r="C1209" s="40">
        <v>0</v>
      </c>
      <c r="D1209" s="40">
        <v>0</v>
      </c>
      <c r="E1209" s="40">
        <v>0</v>
      </c>
      <c r="F1209" s="40">
        <v>0</v>
      </c>
      <c r="G1209" s="49" t="s">
        <v>1022</v>
      </c>
      <c r="H1209" s="49" t="s">
        <v>1022</v>
      </c>
      <c r="I1209" s="37"/>
      <c r="J1209" s="37"/>
      <c r="K1209" s="37"/>
      <c r="L1209" s="37"/>
      <c r="M1209" s="37"/>
      <c r="N1209" s="37"/>
      <c r="O1209" s="37"/>
      <c r="P1209" s="37"/>
      <c r="Q1209" s="37"/>
      <c r="R1209" s="37"/>
      <c r="S1209" s="37"/>
      <c r="T1209" s="37"/>
      <c r="U1209" s="37"/>
      <c r="V1209" s="37"/>
      <c r="W1209" s="37"/>
      <c r="X1209" s="37" t="s">
        <v>2298</v>
      </c>
      <c r="Y1209" s="38" t="s">
        <v>1499</v>
      </c>
      <c r="Z1209" s="38" t="s">
        <v>1019</v>
      </c>
      <c r="AA1209" s="38" t="s">
        <v>1429</v>
      </c>
      <c r="AB1209" s="38" t="s">
        <v>507</v>
      </c>
      <c r="AC1209" s="38" t="s">
        <v>1020</v>
      </c>
      <c r="AD1209" s="37">
        <f>AD1210</f>
        <v>0</v>
      </c>
      <c r="AE1209" s="37"/>
      <c r="AF1209" s="37"/>
      <c r="AG1209" s="37"/>
      <c r="AH1209" s="37"/>
      <c r="AI1209" s="37"/>
      <c r="AJ1209" s="37"/>
      <c r="AK1209" s="37"/>
      <c r="AL1209" s="37"/>
      <c r="AM1209" s="37"/>
      <c r="AN1209" s="37"/>
      <c r="AO1209" s="37"/>
      <c r="AP1209" s="37"/>
      <c r="AQ1209" s="37"/>
      <c r="AR1209" s="50"/>
    </row>
    <row r="1210" spans="1:44" ht="12.75" hidden="1">
      <c r="A1210" s="29" t="s">
        <v>1501</v>
      </c>
      <c r="B1210" s="42" t="s">
        <v>1502</v>
      </c>
      <c r="C1210" s="40">
        <v>0</v>
      </c>
      <c r="D1210" s="40">
        <v>0</v>
      </c>
      <c r="E1210" s="40">
        <v>0</v>
      </c>
      <c r="F1210" s="40">
        <v>0</v>
      </c>
      <c r="G1210" s="49" t="s">
        <v>1022</v>
      </c>
      <c r="H1210" s="49" t="s">
        <v>1022</v>
      </c>
      <c r="I1210" s="37"/>
      <c r="J1210" s="37"/>
      <c r="K1210" s="37"/>
      <c r="L1210" s="37"/>
      <c r="M1210" s="37"/>
      <c r="N1210" s="37"/>
      <c r="O1210" s="37"/>
      <c r="P1210" s="37"/>
      <c r="Q1210" s="37"/>
      <c r="R1210" s="37"/>
      <c r="S1210" s="37"/>
      <c r="T1210" s="37"/>
      <c r="U1210" s="37"/>
      <c r="V1210" s="37"/>
      <c r="W1210" s="37"/>
      <c r="X1210" s="37" t="s">
        <v>2298</v>
      </c>
      <c r="Y1210" s="38" t="s">
        <v>1501</v>
      </c>
      <c r="Z1210" s="38" t="s">
        <v>1019</v>
      </c>
      <c r="AA1210" s="38" t="s">
        <v>1499</v>
      </c>
      <c r="AB1210" s="38" t="s">
        <v>507</v>
      </c>
      <c r="AC1210" s="38" t="s">
        <v>1020</v>
      </c>
      <c r="AD1210" s="37">
        <f>AD1211+AD1212+AD1213</f>
        <v>0</v>
      </c>
      <c r="AE1210" s="37"/>
      <c r="AF1210" s="37"/>
      <c r="AG1210" s="37"/>
      <c r="AH1210" s="37"/>
      <c r="AI1210" s="37"/>
      <c r="AJ1210" s="37"/>
      <c r="AK1210" s="37"/>
      <c r="AL1210" s="37"/>
      <c r="AM1210" s="37"/>
      <c r="AN1210" s="37"/>
      <c r="AO1210" s="37"/>
      <c r="AP1210" s="37"/>
      <c r="AQ1210" s="37"/>
      <c r="AR1210" s="50"/>
    </row>
    <row r="1211" spans="1:44" ht="12.75" hidden="1">
      <c r="A1211" s="29" t="s">
        <v>1503</v>
      </c>
      <c r="B1211" s="43" t="s">
        <v>1504</v>
      </c>
      <c r="C1211" s="40">
        <v>0</v>
      </c>
      <c r="D1211" s="40">
        <v>0</v>
      </c>
      <c r="E1211" s="40">
        <v>0</v>
      </c>
      <c r="F1211" s="40">
        <v>0</v>
      </c>
      <c r="G1211" s="49" t="s">
        <v>1022</v>
      </c>
      <c r="H1211" s="49" t="s">
        <v>1022</v>
      </c>
      <c r="I1211" s="37"/>
      <c r="J1211" s="37"/>
      <c r="K1211" s="37"/>
      <c r="L1211" s="37"/>
      <c r="M1211" s="37"/>
      <c r="N1211" s="37"/>
      <c r="O1211" s="37"/>
      <c r="P1211" s="37"/>
      <c r="Q1211" s="37"/>
      <c r="R1211" s="37"/>
      <c r="S1211" s="37"/>
      <c r="T1211" s="37"/>
      <c r="U1211" s="37"/>
      <c r="V1211" s="37"/>
      <c r="W1211" s="37"/>
      <c r="X1211" s="37" t="s">
        <v>2298</v>
      </c>
      <c r="Y1211" s="38" t="s">
        <v>1503</v>
      </c>
      <c r="Z1211" s="38" t="s">
        <v>1019</v>
      </c>
      <c r="AA1211" s="38" t="s">
        <v>1501</v>
      </c>
      <c r="AB1211" s="38" t="s">
        <v>507</v>
      </c>
      <c r="AC1211" s="38" t="s">
        <v>1020</v>
      </c>
      <c r="AD1211" s="37"/>
      <c r="AE1211" s="37"/>
      <c r="AF1211" s="37"/>
      <c r="AG1211" s="37"/>
      <c r="AH1211" s="37"/>
      <c r="AI1211" s="37"/>
      <c r="AJ1211" s="37"/>
      <c r="AK1211" s="37"/>
      <c r="AL1211" s="37"/>
      <c r="AM1211" s="37"/>
      <c r="AN1211" s="37"/>
      <c r="AO1211" s="37"/>
      <c r="AP1211" s="37"/>
      <c r="AQ1211" s="37"/>
      <c r="AR1211" s="50"/>
    </row>
    <row r="1212" spans="1:44" ht="12.75" hidden="1">
      <c r="A1212" s="29" t="s">
        <v>1505</v>
      </c>
      <c r="B1212" s="43" t="s">
        <v>1506</v>
      </c>
      <c r="C1212" s="40">
        <v>0</v>
      </c>
      <c r="D1212" s="40">
        <v>0</v>
      </c>
      <c r="E1212" s="40">
        <v>0</v>
      </c>
      <c r="F1212" s="40">
        <v>0</v>
      </c>
      <c r="G1212" s="49" t="s">
        <v>1022</v>
      </c>
      <c r="H1212" s="49" t="s">
        <v>1022</v>
      </c>
      <c r="I1212" s="37"/>
      <c r="J1212" s="37"/>
      <c r="K1212" s="37"/>
      <c r="L1212" s="37"/>
      <c r="M1212" s="37"/>
      <c r="N1212" s="37"/>
      <c r="O1212" s="37"/>
      <c r="P1212" s="37"/>
      <c r="Q1212" s="37"/>
      <c r="R1212" s="37"/>
      <c r="S1212" s="37"/>
      <c r="T1212" s="37"/>
      <c r="U1212" s="37"/>
      <c r="V1212" s="37"/>
      <c r="W1212" s="37"/>
      <c r="X1212" s="37" t="s">
        <v>2298</v>
      </c>
      <c r="Y1212" s="38" t="s">
        <v>1505</v>
      </c>
      <c r="Z1212" s="38" t="s">
        <v>1019</v>
      </c>
      <c r="AA1212" s="38" t="s">
        <v>1501</v>
      </c>
      <c r="AB1212" s="38" t="s">
        <v>507</v>
      </c>
      <c r="AC1212" s="38" t="s">
        <v>1020</v>
      </c>
      <c r="AD1212" s="37"/>
      <c r="AE1212" s="37"/>
      <c r="AF1212" s="37"/>
      <c r="AG1212" s="37"/>
      <c r="AH1212" s="37"/>
      <c r="AI1212" s="37"/>
      <c r="AJ1212" s="37"/>
      <c r="AK1212" s="37"/>
      <c r="AL1212" s="37"/>
      <c r="AM1212" s="37"/>
      <c r="AN1212" s="37"/>
      <c r="AO1212" s="37"/>
      <c r="AP1212" s="37"/>
      <c r="AQ1212" s="37"/>
      <c r="AR1212" s="50"/>
    </row>
    <row r="1213" spans="1:44" ht="12.75" hidden="1">
      <c r="A1213" s="29" t="s">
        <v>1507</v>
      </c>
      <c r="B1213" s="43" t="s">
        <v>1508</v>
      </c>
      <c r="C1213" s="40">
        <v>0</v>
      </c>
      <c r="D1213" s="40">
        <v>0</v>
      </c>
      <c r="E1213" s="40">
        <v>0</v>
      </c>
      <c r="F1213" s="40">
        <v>0</v>
      </c>
      <c r="G1213" s="49" t="s">
        <v>1022</v>
      </c>
      <c r="H1213" s="49" t="s">
        <v>1022</v>
      </c>
      <c r="I1213" s="37"/>
      <c r="J1213" s="37"/>
      <c r="K1213" s="37"/>
      <c r="L1213" s="37"/>
      <c r="M1213" s="37"/>
      <c r="N1213" s="37"/>
      <c r="O1213" s="37"/>
      <c r="P1213" s="37"/>
      <c r="Q1213" s="37"/>
      <c r="R1213" s="37"/>
      <c r="S1213" s="37"/>
      <c r="T1213" s="37"/>
      <c r="U1213" s="37"/>
      <c r="V1213" s="37"/>
      <c r="W1213" s="37"/>
      <c r="X1213" s="37" t="s">
        <v>2298</v>
      </c>
      <c r="Y1213" s="38" t="s">
        <v>1507</v>
      </c>
      <c r="Z1213" s="38" t="s">
        <v>1019</v>
      </c>
      <c r="AA1213" s="38" t="s">
        <v>1501</v>
      </c>
      <c r="AB1213" s="38" t="s">
        <v>507</v>
      </c>
      <c r="AC1213" s="38" t="s">
        <v>1020</v>
      </c>
      <c r="AD1213" s="37"/>
      <c r="AE1213" s="37"/>
      <c r="AF1213" s="37"/>
      <c r="AG1213" s="37"/>
      <c r="AH1213" s="37"/>
      <c r="AI1213" s="37"/>
      <c r="AJ1213" s="37"/>
      <c r="AK1213" s="37"/>
      <c r="AL1213" s="37"/>
      <c r="AM1213" s="37"/>
      <c r="AN1213" s="37"/>
      <c r="AO1213" s="37"/>
      <c r="AP1213" s="37"/>
      <c r="AQ1213" s="37"/>
      <c r="AR1213" s="50"/>
    </row>
    <row r="1214" spans="1:44" ht="12.75" hidden="1">
      <c r="A1214" s="29" t="s">
        <v>1509</v>
      </c>
      <c r="B1214" s="41" t="s">
        <v>1510</v>
      </c>
      <c r="C1214" s="40">
        <v>0</v>
      </c>
      <c r="D1214" s="40">
        <v>0</v>
      </c>
      <c r="E1214" s="40">
        <v>0</v>
      </c>
      <c r="F1214" s="40">
        <v>0</v>
      </c>
      <c r="G1214" s="49" t="s">
        <v>1022</v>
      </c>
      <c r="H1214" s="49" t="s">
        <v>1022</v>
      </c>
      <c r="I1214" s="37"/>
      <c r="J1214" s="37"/>
      <c r="K1214" s="37"/>
      <c r="L1214" s="37"/>
      <c r="M1214" s="37"/>
      <c r="N1214" s="37"/>
      <c r="O1214" s="37"/>
      <c r="P1214" s="37"/>
      <c r="Q1214" s="37"/>
      <c r="R1214" s="37"/>
      <c r="S1214" s="37"/>
      <c r="T1214" s="37"/>
      <c r="U1214" s="37"/>
      <c r="V1214" s="37"/>
      <c r="W1214" s="37"/>
      <c r="X1214" s="37" t="s">
        <v>2298</v>
      </c>
      <c r="Y1214" s="38" t="s">
        <v>1509</v>
      </c>
      <c r="Z1214" s="38" t="s">
        <v>1019</v>
      </c>
      <c r="AA1214" s="38" t="s">
        <v>1429</v>
      </c>
      <c r="AB1214" s="38" t="s">
        <v>507</v>
      </c>
      <c r="AC1214" s="38" t="s">
        <v>1020</v>
      </c>
      <c r="AD1214" s="37">
        <f>AD1215+AD1219</f>
        <v>0</v>
      </c>
      <c r="AE1214" s="37"/>
      <c r="AF1214" s="37"/>
      <c r="AG1214" s="37"/>
      <c r="AH1214" s="37"/>
      <c r="AI1214" s="37"/>
      <c r="AJ1214" s="37"/>
      <c r="AK1214" s="37"/>
      <c r="AL1214" s="37"/>
      <c r="AM1214" s="37"/>
      <c r="AN1214" s="37"/>
      <c r="AO1214" s="37"/>
      <c r="AP1214" s="37"/>
      <c r="AQ1214" s="37"/>
      <c r="AR1214" s="50"/>
    </row>
    <row r="1215" spans="1:44" ht="12.75" hidden="1">
      <c r="A1215" s="29" t="s">
        <v>1710</v>
      </c>
      <c r="B1215" s="42" t="s">
        <v>1711</v>
      </c>
      <c r="C1215" s="40">
        <v>0</v>
      </c>
      <c r="D1215" s="40">
        <v>0</v>
      </c>
      <c r="E1215" s="40">
        <v>0</v>
      </c>
      <c r="F1215" s="40">
        <v>0</v>
      </c>
      <c r="G1215" s="49" t="s">
        <v>1022</v>
      </c>
      <c r="H1215" s="49" t="s">
        <v>1022</v>
      </c>
      <c r="I1215" s="37"/>
      <c r="J1215" s="37"/>
      <c r="K1215" s="37"/>
      <c r="L1215" s="37"/>
      <c r="M1215" s="37"/>
      <c r="N1215" s="37"/>
      <c r="O1215" s="37"/>
      <c r="P1215" s="37"/>
      <c r="Q1215" s="37"/>
      <c r="R1215" s="37"/>
      <c r="S1215" s="37"/>
      <c r="T1215" s="37"/>
      <c r="U1215" s="37"/>
      <c r="V1215" s="37"/>
      <c r="W1215" s="37"/>
      <c r="X1215" s="37" t="s">
        <v>2298</v>
      </c>
      <c r="Y1215" s="38" t="s">
        <v>1710</v>
      </c>
      <c r="Z1215" s="38" t="s">
        <v>1019</v>
      </c>
      <c r="AA1215" s="38" t="s">
        <v>1509</v>
      </c>
      <c r="AB1215" s="38" t="s">
        <v>507</v>
      </c>
      <c r="AC1215" s="38" t="s">
        <v>1020</v>
      </c>
      <c r="AD1215" s="37">
        <f>AD1216+AD1217+AD1218</f>
        <v>0</v>
      </c>
      <c r="AE1215" s="37"/>
      <c r="AF1215" s="37"/>
      <c r="AG1215" s="37"/>
      <c r="AH1215" s="37"/>
      <c r="AI1215" s="37"/>
      <c r="AJ1215" s="37"/>
      <c r="AK1215" s="37"/>
      <c r="AL1215" s="37"/>
      <c r="AM1215" s="37"/>
      <c r="AN1215" s="37"/>
      <c r="AO1215" s="37"/>
      <c r="AP1215" s="37"/>
      <c r="AQ1215" s="37"/>
      <c r="AR1215" s="50"/>
    </row>
    <row r="1216" spans="1:44" ht="12.75" hidden="1">
      <c r="A1216" s="29" t="s">
        <v>1712</v>
      </c>
      <c r="B1216" s="43" t="s">
        <v>1504</v>
      </c>
      <c r="C1216" s="40">
        <v>0</v>
      </c>
      <c r="D1216" s="40">
        <v>0</v>
      </c>
      <c r="E1216" s="40">
        <v>0</v>
      </c>
      <c r="F1216" s="40">
        <v>0</v>
      </c>
      <c r="G1216" s="49" t="s">
        <v>1022</v>
      </c>
      <c r="H1216" s="49" t="s">
        <v>1022</v>
      </c>
      <c r="I1216" s="37"/>
      <c r="J1216" s="37"/>
      <c r="K1216" s="37"/>
      <c r="L1216" s="37"/>
      <c r="M1216" s="37"/>
      <c r="N1216" s="37"/>
      <c r="O1216" s="37"/>
      <c r="P1216" s="37"/>
      <c r="Q1216" s="37"/>
      <c r="R1216" s="37"/>
      <c r="S1216" s="37"/>
      <c r="T1216" s="37"/>
      <c r="U1216" s="37"/>
      <c r="V1216" s="37"/>
      <c r="W1216" s="37"/>
      <c r="X1216" s="37" t="s">
        <v>2298</v>
      </c>
      <c r="Y1216" s="38" t="s">
        <v>1712</v>
      </c>
      <c r="Z1216" s="38" t="s">
        <v>1019</v>
      </c>
      <c r="AA1216" s="38" t="s">
        <v>1710</v>
      </c>
      <c r="AB1216" s="38" t="s">
        <v>507</v>
      </c>
      <c r="AC1216" s="38" t="s">
        <v>1020</v>
      </c>
      <c r="AD1216" s="37"/>
      <c r="AE1216" s="37"/>
      <c r="AF1216" s="37"/>
      <c r="AG1216" s="37"/>
      <c r="AH1216" s="37"/>
      <c r="AI1216" s="37"/>
      <c r="AJ1216" s="37"/>
      <c r="AK1216" s="37"/>
      <c r="AL1216" s="37"/>
      <c r="AM1216" s="37"/>
      <c r="AN1216" s="37"/>
      <c r="AO1216" s="37"/>
      <c r="AP1216" s="37"/>
      <c r="AQ1216" s="37"/>
      <c r="AR1216" s="50"/>
    </row>
    <row r="1217" spans="1:44" ht="12.75" hidden="1">
      <c r="A1217" s="29" t="s">
        <v>1713</v>
      </c>
      <c r="B1217" s="43" t="s">
        <v>1506</v>
      </c>
      <c r="C1217" s="40">
        <v>0</v>
      </c>
      <c r="D1217" s="40">
        <v>0</v>
      </c>
      <c r="E1217" s="40">
        <v>0</v>
      </c>
      <c r="F1217" s="40">
        <v>0</v>
      </c>
      <c r="G1217" s="49" t="s">
        <v>1022</v>
      </c>
      <c r="H1217" s="49" t="s">
        <v>1022</v>
      </c>
      <c r="I1217" s="37"/>
      <c r="J1217" s="37"/>
      <c r="K1217" s="37"/>
      <c r="L1217" s="37"/>
      <c r="M1217" s="37"/>
      <c r="N1217" s="37"/>
      <c r="O1217" s="37"/>
      <c r="P1217" s="37"/>
      <c r="Q1217" s="37"/>
      <c r="R1217" s="37"/>
      <c r="S1217" s="37"/>
      <c r="T1217" s="37"/>
      <c r="U1217" s="37"/>
      <c r="V1217" s="37"/>
      <c r="W1217" s="37"/>
      <c r="X1217" s="37" t="s">
        <v>2298</v>
      </c>
      <c r="Y1217" s="38" t="s">
        <v>1713</v>
      </c>
      <c r="Z1217" s="38" t="s">
        <v>1019</v>
      </c>
      <c r="AA1217" s="38" t="s">
        <v>1710</v>
      </c>
      <c r="AB1217" s="38" t="s">
        <v>507</v>
      </c>
      <c r="AC1217" s="38" t="s">
        <v>1020</v>
      </c>
      <c r="AD1217" s="37"/>
      <c r="AE1217" s="37"/>
      <c r="AF1217" s="37"/>
      <c r="AG1217" s="37"/>
      <c r="AH1217" s="37"/>
      <c r="AI1217" s="37"/>
      <c r="AJ1217" s="37"/>
      <c r="AK1217" s="37"/>
      <c r="AL1217" s="37"/>
      <c r="AM1217" s="37"/>
      <c r="AN1217" s="37"/>
      <c r="AO1217" s="37"/>
      <c r="AP1217" s="37"/>
      <c r="AQ1217" s="37"/>
      <c r="AR1217" s="50"/>
    </row>
    <row r="1218" spans="1:44" ht="12.75" hidden="1">
      <c r="A1218" s="29" t="s">
        <v>1714</v>
      </c>
      <c r="B1218" s="43" t="s">
        <v>1508</v>
      </c>
      <c r="C1218" s="40">
        <v>0</v>
      </c>
      <c r="D1218" s="40">
        <v>0</v>
      </c>
      <c r="E1218" s="40">
        <v>0</v>
      </c>
      <c r="F1218" s="40">
        <v>0</v>
      </c>
      <c r="G1218" s="49" t="s">
        <v>1022</v>
      </c>
      <c r="H1218" s="49" t="s">
        <v>1022</v>
      </c>
      <c r="I1218" s="37"/>
      <c r="J1218" s="37"/>
      <c r="K1218" s="37"/>
      <c r="L1218" s="37"/>
      <c r="M1218" s="37"/>
      <c r="N1218" s="37"/>
      <c r="O1218" s="37"/>
      <c r="P1218" s="37"/>
      <c r="Q1218" s="37"/>
      <c r="R1218" s="37"/>
      <c r="S1218" s="37"/>
      <c r="T1218" s="37"/>
      <c r="U1218" s="37"/>
      <c r="V1218" s="37"/>
      <c r="W1218" s="37"/>
      <c r="X1218" s="37" t="s">
        <v>2298</v>
      </c>
      <c r="Y1218" s="38" t="s">
        <v>1714</v>
      </c>
      <c r="Z1218" s="38" t="s">
        <v>1019</v>
      </c>
      <c r="AA1218" s="38" t="s">
        <v>1710</v>
      </c>
      <c r="AB1218" s="38" t="s">
        <v>507</v>
      </c>
      <c r="AC1218" s="38" t="s">
        <v>1020</v>
      </c>
      <c r="AD1218" s="37"/>
      <c r="AE1218" s="37"/>
      <c r="AF1218" s="37"/>
      <c r="AG1218" s="37"/>
      <c r="AH1218" s="37"/>
      <c r="AI1218" s="37"/>
      <c r="AJ1218" s="37"/>
      <c r="AK1218" s="37"/>
      <c r="AL1218" s="37"/>
      <c r="AM1218" s="37"/>
      <c r="AN1218" s="37"/>
      <c r="AO1218" s="37"/>
      <c r="AP1218" s="37"/>
      <c r="AQ1218" s="37"/>
      <c r="AR1218" s="50"/>
    </row>
    <row r="1219" spans="1:44" ht="12.75" hidden="1">
      <c r="A1219" s="29" t="s">
        <v>1715</v>
      </c>
      <c r="B1219" s="42" t="s">
        <v>1716</v>
      </c>
      <c r="C1219" s="40">
        <v>0</v>
      </c>
      <c r="D1219" s="40">
        <v>0</v>
      </c>
      <c r="E1219" s="40">
        <v>0</v>
      </c>
      <c r="F1219" s="40">
        <v>0</v>
      </c>
      <c r="G1219" s="49" t="s">
        <v>1022</v>
      </c>
      <c r="H1219" s="49" t="s">
        <v>1022</v>
      </c>
      <c r="I1219" s="37"/>
      <c r="J1219" s="37"/>
      <c r="K1219" s="37"/>
      <c r="L1219" s="37"/>
      <c r="M1219" s="37"/>
      <c r="N1219" s="37"/>
      <c r="O1219" s="37"/>
      <c r="P1219" s="37"/>
      <c r="Q1219" s="37"/>
      <c r="R1219" s="37"/>
      <c r="S1219" s="37"/>
      <c r="T1219" s="37"/>
      <c r="U1219" s="37"/>
      <c r="V1219" s="37"/>
      <c r="W1219" s="37"/>
      <c r="X1219" s="37" t="s">
        <v>2298</v>
      </c>
      <c r="Y1219" s="38" t="s">
        <v>1715</v>
      </c>
      <c r="Z1219" s="38" t="s">
        <v>1019</v>
      </c>
      <c r="AA1219" s="38" t="s">
        <v>1509</v>
      </c>
      <c r="AB1219" s="38" t="s">
        <v>507</v>
      </c>
      <c r="AC1219" s="38" t="s">
        <v>1020</v>
      </c>
      <c r="AD1219" s="37">
        <f>AD1220+AD1221+AD1222</f>
        <v>0</v>
      </c>
      <c r="AE1219" s="37"/>
      <c r="AF1219" s="37"/>
      <c r="AG1219" s="37"/>
      <c r="AH1219" s="37"/>
      <c r="AI1219" s="37"/>
      <c r="AJ1219" s="37"/>
      <c r="AK1219" s="37"/>
      <c r="AL1219" s="37"/>
      <c r="AM1219" s="37"/>
      <c r="AN1219" s="37"/>
      <c r="AO1219" s="37"/>
      <c r="AP1219" s="37"/>
      <c r="AQ1219" s="37"/>
      <c r="AR1219" s="50"/>
    </row>
    <row r="1220" spans="1:44" ht="12.75" hidden="1">
      <c r="A1220" s="29" t="s">
        <v>1717</v>
      </c>
      <c r="B1220" s="43" t="s">
        <v>1482</v>
      </c>
      <c r="C1220" s="40">
        <v>0</v>
      </c>
      <c r="D1220" s="40">
        <v>0</v>
      </c>
      <c r="E1220" s="40">
        <v>0</v>
      </c>
      <c r="F1220" s="40">
        <v>0</v>
      </c>
      <c r="G1220" s="49" t="s">
        <v>1022</v>
      </c>
      <c r="H1220" s="49" t="s">
        <v>1022</v>
      </c>
      <c r="I1220" s="37"/>
      <c r="J1220" s="37"/>
      <c r="K1220" s="37"/>
      <c r="L1220" s="37"/>
      <c r="M1220" s="37"/>
      <c r="N1220" s="37"/>
      <c r="O1220" s="37"/>
      <c r="P1220" s="37"/>
      <c r="Q1220" s="37"/>
      <c r="R1220" s="37"/>
      <c r="S1220" s="37"/>
      <c r="T1220" s="37"/>
      <c r="U1220" s="37"/>
      <c r="V1220" s="37"/>
      <c r="W1220" s="37"/>
      <c r="X1220" s="37" t="s">
        <v>2298</v>
      </c>
      <c r="Y1220" s="38" t="s">
        <v>1717</v>
      </c>
      <c r="Z1220" s="38" t="s">
        <v>1019</v>
      </c>
      <c r="AA1220" s="38" t="s">
        <v>1715</v>
      </c>
      <c r="AB1220" s="38" t="s">
        <v>507</v>
      </c>
      <c r="AC1220" s="38" t="s">
        <v>1020</v>
      </c>
      <c r="AD1220" s="37"/>
      <c r="AE1220" s="37"/>
      <c r="AF1220" s="37"/>
      <c r="AG1220" s="37"/>
      <c r="AH1220" s="37"/>
      <c r="AI1220" s="37"/>
      <c r="AJ1220" s="37"/>
      <c r="AK1220" s="37"/>
      <c r="AL1220" s="37"/>
      <c r="AM1220" s="37"/>
      <c r="AN1220" s="37"/>
      <c r="AO1220" s="37"/>
      <c r="AP1220" s="37"/>
      <c r="AQ1220" s="37"/>
      <c r="AR1220" s="50"/>
    </row>
    <row r="1221" spans="1:44" ht="12.75" hidden="1">
      <c r="A1221" s="29" t="s">
        <v>1718</v>
      </c>
      <c r="B1221" s="43" t="s">
        <v>1484</v>
      </c>
      <c r="C1221" s="40">
        <v>0</v>
      </c>
      <c r="D1221" s="40">
        <v>0</v>
      </c>
      <c r="E1221" s="40">
        <v>0</v>
      </c>
      <c r="F1221" s="40">
        <v>0</v>
      </c>
      <c r="G1221" s="49" t="s">
        <v>1022</v>
      </c>
      <c r="H1221" s="49" t="s">
        <v>1022</v>
      </c>
      <c r="I1221" s="37"/>
      <c r="J1221" s="37"/>
      <c r="K1221" s="37"/>
      <c r="L1221" s="37"/>
      <c r="M1221" s="37"/>
      <c r="N1221" s="37"/>
      <c r="O1221" s="37"/>
      <c r="P1221" s="37"/>
      <c r="Q1221" s="37"/>
      <c r="R1221" s="37"/>
      <c r="S1221" s="37"/>
      <c r="T1221" s="37"/>
      <c r="U1221" s="37"/>
      <c r="V1221" s="37"/>
      <c r="W1221" s="37"/>
      <c r="X1221" s="37" t="s">
        <v>2298</v>
      </c>
      <c r="Y1221" s="38" t="s">
        <v>1718</v>
      </c>
      <c r="Z1221" s="38" t="s">
        <v>1019</v>
      </c>
      <c r="AA1221" s="38" t="s">
        <v>1715</v>
      </c>
      <c r="AB1221" s="38" t="s">
        <v>507</v>
      </c>
      <c r="AC1221" s="38" t="s">
        <v>1020</v>
      </c>
      <c r="AD1221" s="37"/>
      <c r="AE1221" s="37"/>
      <c r="AF1221" s="37"/>
      <c r="AG1221" s="37"/>
      <c r="AH1221" s="37"/>
      <c r="AI1221" s="37"/>
      <c r="AJ1221" s="37"/>
      <c r="AK1221" s="37"/>
      <c r="AL1221" s="37"/>
      <c r="AM1221" s="37"/>
      <c r="AN1221" s="37"/>
      <c r="AO1221" s="37"/>
      <c r="AP1221" s="37"/>
      <c r="AQ1221" s="37"/>
      <c r="AR1221" s="50"/>
    </row>
    <row r="1222" spans="1:44" ht="25.5" hidden="1">
      <c r="A1222" s="29" t="s">
        <v>1719</v>
      </c>
      <c r="B1222" s="43" t="s">
        <v>1486</v>
      </c>
      <c r="C1222" s="40">
        <v>0</v>
      </c>
      <c r="D1222" s="40">
        <v>0</v>
      </c>
      <c r="E1222" s="40">
        <v>0</v>
      </c>
      <c r="F1222" s="40">
        <v>0</v>
      </c>
      <c r="G1222" s="49" t="s">
        <v>1022</v>
      </c>
      <c r="H1222" s="49" t="s">
        <v>1022</v>
      </c>
      <c r="I1222" s="37"/>
      <c r="J1222" s="37"/>
      <c r="K1222" s="37"/>
      <c r="L1222" s="37"/>
      <c r="M1222" s="37"/>
      <c r="N1222" s="37"/>
      <c r="O1222" s="37"/>
      <c r="P1222" s="37"/>
      <c r="Q1222" s="37"/>
      <c r="R1222" s="37"/>
      <c r="S1222" s="37"/>
      <c r="T1222" s="37"/>
      <c r="U1222" s="37"/>
      <c r="V1222" s="37"/>
      <c r="W1222" s="37"/>
      <c r="X1222" s="37" t="s">
        <v>2298</v>
      </c>
      <c r="Y1222" s="38" t="s">
        <v>1719</v>
      </c>
      <c r="Z1222" s="38" t="s">
        <v>1019</v>
      </c>
      <c r="AA1222" s="38" t="s">
        <v>1715</v>
      </c>
      <c r="AB1222" s="38" t="s">
        <v>507</v>
      </c>
      <c r="AC1222" s="38" t="s">
        <v>1020</v>
      </c>
      <c r="AD1222" s="37"/>
      <c r="AE1222" s="37"/>
      <c r="AF1222" s="37"/>
      <c r="AG1222" s="37"/>
      <c r="AH1222" s="37"/>
      <c r="AI1222" s="37"/>
      <c r="AJ1222" s="37"/>
      <c r="AK1222" s="37"/>
      <c r="AL1222" s="37"/>
      <c r="AM1222" s="37"/>
      <c r="AN1222" s="37"/>
      <c r="AO1222" s="37"/>
      <c r="AP1222" s="37"/>
      <c r="AQ1222" s="37"/>
      <c r="AR1222" s="50"/>
    </row>
    <row r="1223" spans="1:44" ht="12.75" hidden="1">
      <c r="A1223" s="29" t="s">
        <v>1720</v>
      </c>
      <c r="B1223" s="39" t="s">
        <v>1721</v>
      </c>
      <c r="C1223" s="40">
        <v>0</v>
      </c>
      <c r="D1223" s="40">
        <v>0</v>
      </c>
      <c r="E1223" s="40">
        <v>0</v>
      </c>
      <c r="F1223" s="40">
        <v>0</v>
      </c>
      <c r="G1223" s="49" t="s">
        <v>1022</v>
      </c>
      <c r="H1223" s="49" t="s">
        <v>1022</v>
      </c>
      <c r="I1223" s="37"/>
      <c r="J1223" s="37"/>
      <c r="K1223" s="37"/>
      <c r="L1223" s="37"/>
      <c r="M1223" s="37"/>
      <c r="N1223" s="37"/>
      <c r="O1223" s="37"/>
      <c r="P1223" s="37"/>
      <c r="Q1223" s="37"/>
      <c r="R1223" s="37"/>
      <c r="S1223" s="37"/>
      <c r="T1223" s="37"/>
      <c r="U1223" s="37"/>
      <c r="V1223" s="37"/>
      <c r="W1223" s="37"/>
      <c r="X1223" s="37" t="s">
        <v>2298</v>
      </c>
      <c r="Y1223" s="38" t="s">
        <v>1720</v>
      </c>
      <c r="Z1223" s="38" t="s">
        <v>1019</v>
      </c>
      <c r="AA1223" s="38" t="s">
        <v>873</v>
      </c>
      <c r="AB1223" s="38" t="s">
        <v>507</v>
      </c>
      <c r="AC1223" s="38" t="s">
        <v>1020</v>
      </c>
      <c r="AD1223" s="37">
        <f>AD1224+AD1233+AD1242+AD1251+AD1260+AD1269</f>
        <v>0</v>
      </c>
      <c r="AE1223" s="37"/>
      <c r="AF1223" s="37"/>
      <c r="AG1223" s="37"/>
      <c r="AH1223" s="37"/>
      <c r="AI1223" s="37"/>
      <c r="AJ1223" s="37"/>
      <c r="AK1223" s="37"/>
      <c r="AL1223" s="37"/>
      <c r="AM1223" s="37"/>
      <c r="AN1223" s="37"/>
      <c r="AO1223" s="37"/>
      <c r="AP1223" s="37"/>
      <c r="AQ1223" s="37"/>
      <c r="AR1223" s="50"/>
    </row>
    <row r="1224" spans="1:44" ht="12.75" hidden="1">
      <c r="A1224" s="29" t="s">
        <v>1722</v>
      </c>
      <c r="B1224" s="41" t="s">
        <v>1723</v>
      </c>
      <c r="C1224" s="40">
        <v>0</v>
      </c>
      <c r="D1224" s="40">
        <v>0</v>
      </c>
      <c r="E1224" s="40">
        <v>0</v>
      </c>
      <c r="F1224" s="40">
        <v>0</v>
      </c>
      <c r="G1224" s="49" t="s">
        <v>1022</v>
      </c>
      <c r="H1224" s="49" t="s">
        <v>1022</v>
      </c>
      <c r="I1224" s="37"/>
      <c r="J1224" s="37"/>
      <c r="K1224" s="37"/>
      <c r="L1224" s="37"/>
      <c r="M1224" s="37"/>
      <c r="N1224" s="37"/>
      <c r="O1224" s="37"/>
      <c r="P1224" s="37"/>
      <c r="Q1224" s="37"/>
      <c r="R1224" s="37"/>
      <c r="S1224" s="37"/>
      <c r="T1224" s="37"/>
      <c r="U1224" s="37"/>
      <c r="V1224" s="37"/>
      <c r="W1224" s="37"/>
      <c r="X1224" s="37" t="s">
        <v>2298</v>
      </c>
      <c r="Y1224" s="38" t="s">
        <v>1722</v>
      </c>
      <c r="Z1224" s="38" t="s">
        <v>1019</v>
      </c>
      <c r="AA1224" s="38" t="s">
        <v>1720</v>
      </c>
      <c r="AB1224" s="38" t="s">
        <v>507</v>
      </c>
      <c r="AC1224" s="38" t="s">
        <v>1020</v>
      </c>
      <c r="AD1224" s="37">
        <f>AD1225+AD1229</f>
        <v>0</v>
      </c>
      <c r="AE1224" s="37"/>
      <c r="AF1224" s="37"/>
      <c r="AG1224" s="37"/>
      <c r="AH1224" s="37"/>
      <c r="AI1224" s="37"/>
      <c r="AJ1224" s="37"/>
      <c r="AK1224" s="37"/>
      <c r="AL1224" s="37"/>
      <c r="AM1224" s="37"/>
      <c r="AN1224" s="37"/>
      <c r="AO1224" s="37"/>
      <c r="AP1224" s="37"/>
      <c r="AQ1224" s="37"/>
      <c r="AR1224" s="50"/>
    </row>
    <row r="1225" spans="1:44" ht="12.75" hidden="1">
      <c r="A1225" s="29" t="s">
        <v>1724</v>
      </c>
      <c r="B1225" s="42" t="s">
        <v>1725</v>
      </c>
      <c r="C1225" s="40">
        <v>0</v>
      </c>
      <c r="D1225" s="40">
        <v>0</v>
      </c>
      <c r="E1225" s="40">
        <v>0</v>
      </c>
      <c r="F1225" s="40">
        <v>0</v>
      </c>
      <c r="G1225" s="49" t="s">
        <v>1022</v>
      </c>
      <c r="H1225" s="49" t="s">
        <v>1022</v>
      </c>
      <c r="I1225" s="37"/>
      <c r="J1225" s="37"/>
      <c r="K1225" s="37"/>
      <c r="L1225" s="37"/>
      <c r="M1225" s="37"/>
      <c r="N1225" s="37"/>
      <c r="O1225" s="37"/>
      <c r="P1225" s="37"/>
      <c r="Q1225" s="37"/>
      <c r="R1225" s="37"/>
      <c r="S1225" s="37"/>
      <c r="T1225" s="37"/>
      <c r="U1225" s="37"/>
      <c r="V1225" s="37"/>
      <c r="W1225" s="37"/>
      <c r="X1225" s="37" t="s">
        <v>2298</v>
      </c>
      <c r="Y1225" s="38" t="s">
        <v>1724</v>
      </c>
      <c r="Z1225" s="38" t="s">
        <v>1019</v>
      </c>
      <c r="AA1225" s="38" t="s">
        <v>1722</v>
      </c>
      <c r="AB1225" s="38" t="s">
        <v>507</v>
      </c>
      <c r="AC1225" s="38" t="s">
        <v>1020</v>
      </c>
      <c r="AD1225" s="37">
        <f>AD1226+AD1227+AD1228</f>
        <v>0</v>
      </c>
      <c r="AE1225" s="37"/>
      <c r="AF1225" s="37"/>
      <c r="AG1225" s="37"/>
      <c r="AH1225" s="37"/>
      <c r="AI1225" s="37"/>
      <c r="AJ1225" s="37"/>
      <c r="AK1225" s="37"/>
      <c r="AL1225" s="37"/>
      <c r="AM1225" s="37"/>
      <c r="AN1225" s="37"/>
      <c r="AO1225" s="37"/>
      <c r="AP1225" s="37"/>
      <c r="AQ1225" s="37"/>
      <c r="AR1225" s="50"/>
    </row>
    <row r="1226" spans="1:44" ht="12.75" hidden="1">
      <c r="A1226" s="29" t="s">
        <v>1726</v>
      </c>
      <c r="B1226" s="43" t="s">
        <v>1436</v>
      </c>
      <c r="C1226" s="40">
        <v>0</v>
      </c>
      <c r="D1226" s="40">
        <v>0</v>
      </c>
      <c r="E1226" s="40">
        <v>0</v>
      </c>
      <c r="F1226" s="40">
        <v>0</v>
      </c>
      <c r="G1226" s="49" t="s">
        <v>1022</v>
      </c>
      <c r="H1226" s="49" t="s">
        <v>1022</v>
      </c>
      <c r="I1226" s="37"/>
      <c r="J1226" s="37"/>
      <c r="K1226" s="37"/>
      <c r="L1226" s="37"/>
      <c r="M1226" s="37"/>
      <c r="N1226" s="37"/>
      <c r="O1226" s="37"/>
      <c r="P1226" s="37"/>
      <c r="Q1226" s="37"/>
      <c r="R1226" s="37"/>
      <c r="S1226" s="37"/>
      <c r="T1226" s="37"/>
      <c r="U1226" s="37"/>
      <c r="V1226" s="37"/>
      <c r="W1226" s="37"/>
      <c r="X1226" s="37" t="s">
        <v>2298</v>
      </c>
      <c r="Y1226" s="38" t="s">
        <v>1726</v>
      </c>
      <c r="Z1226" s="38" t="s">
        <v>1019</v>
      </c>
      <c r="AA1226" s="38" t="s">
        <v>1724</v>
      </c>
      <c r="AB1226" s="38" t="s">
        <v>507</v>
      </c>
      <c r="AC1226" s="38" t="s">
        <v>1020</v>
      </c>
      <c r="AD1226" s="37"/>
      <c r="AE1226" s="37"/>
      <c r="AF1226" s="37"/>
      <c r="AG1226" s="37"/>
      <c r="AH1226" s="37"/>
      <c r="AI1226" s="37"/>
      <c r="AJ1226" s="37"/>
      <c r="AK1226" s="37"/>
      <c r="AL1226" s="37"/>
      <c r="AM1226" s="37"/>
      <c r="AN1226" s="37"/>
      <c r="AO1226" s="37"/>
      <c r="AP1226" s="37"/>
      <c r="AQ1226" s="37"/>
      <c r="AR1226" s="50"/>
    </row>
    <row r="1227" spans="1:44" ht="12.75" hidden="1">
      <c r="A1227" s="29" t="s">
        <v>1727</v>
      </c>
      <c r="B1227" s="43" t="s">
        <v>1438</v>
      </c>
      <c r="C1227" s="40">
        <v>0</v>
      </c>
      <c r="D1227" s="40">
        <v>0</v>
      </c>
      <c r="E1227" s="40">
        <v>0</v>
      </c>
      <c r="F1227" s="40">
        <v>0</v>
      </c>
      <c r="G1227" s="49" t="s">
        <v>1022</v>
      </c>
      <c r="H1227" s="49" t="s">
        <v>1022</v>
      </c>
      <c r="I1227" s="37"/>
      <c r="J1227" s="37"/>
      <c r="K1227" s="37"/>
      <c r="L1227" s="37"/>
      <c r="M1227" s="37"/>
      <c r="N1227" s="37"/>
      <c r="O1227" s="37"/>
      <c r="P1227" s="37"/>
      <c r="Q1227" s="37"/>
      <c r="R1227" s="37"/>
      <c r="S1227" s="37"/>
      <c r="T1227" s="37"/>
      <c r="U1227" s="37"/>
      <c r="V1227" s="37"/>
      <c r="W1227" s="37"/>
      <c r="X1227" s="37" t="s">
        <v>2298</v>
      </c>
      <c r="Y1227" s="38" t="s">
        <v>1727</v>
      </c>
      <c r="Z1227" s="38" t="s">
        <v>1019</v>
      </c>
      <c r="AA1227" s="38" t="s">
        <v>1724</v>
      </c>
      <c r="AB1227" s="38" t="s">
        <v>507</v>
      </c>
      <c r="AC1227" s="38" t="s">
        <v>1020</v>
      </c>
      <c r="AD1227" s="37"/>
      <c r="AE1227" s="37"/>
      <c r="AF1227" s="37"/>
      <c r="AG1227" s="37"/>
      <c r="AH1227" s="37"/>
      <c r="AI1227" s="37"/>
      <c r="AJ1227" s="37"/>
      <c r="AK1227" s="37"/>
      <c r="AL1227" s="37"/>
      <c r="AM1227" s="37"/>
      <c r="AN1227" s="37"/>
      <c r="AO1227" s="37"/>
      <c r="AP1227" s="37"/>
      <c r="AQ1227" s="37"/>
      <c r="AR1227" s="50"/>
    </row>
    <row r="1228" spans="1:44" ht="12.75" hidden="1">
      <c r="A1228" s="29" t="s">
        <v>1728</v>
      </c>
      <c r="B1228" s="43" t="s">
        <v>1440</v>
      </c>
      <c r="C1228" s="40">
        <v>0</v>
      </c>
      <c r="D1228" s="40">
        <v>0</v>
      </c>
      <c r="E1228" s="40">
        <v>0</v>
      </c>
      <c r="F1228" s="40">
        <v>0</v>
      </c>
      <c r="G1228" s="49" t="s">
        <v>1022</v>
      </c>
      <c r="H1228" s="49" t="s">
        <v>1022</v>
      </c>
      <c r="I1228" s="37"/>
      <c r="J1228" s="37"/>
      <c r="K1228" s="37"/>
      <c r="L1228" s="37"/>
      <c r="M1228" s="37"/>
      <c r="N1228" s="37"/>
      <c r="O1228" s="37"/>
      <c r="P1228" s="37"/>
      <c r="Q1228" s="37"/>
      <c r="R1228" s="37"/>
      <c r="S1228" s="37"/>
      <c r="T1228" s="37"/>
      <c r="U1228" s="37"/>
      <c r="V1228" s="37"/>
      <c r="W1228" s="37"/>
      <c r="X1228" s="37" t="s">
        <v>2298</v>
      </c>
      <c r="Y1228" s="38" t="s">
        <v>1728</v>
      </c>
      <c r="Z1228" s="38" t="s">
        <v>1019</v>
      </c>
      <c r="AA1228" s="38" t="s">
        <v>1724</v>
      </c>
      <c r="AB1228" s="38" t="s">
        <v>507</v>
      </c>
      <c r="AC1228" s="38" t="s">
        <v>1020</v>
      </c>
      <c r="AD1228" s="37"/>
      <c r="AE1228" s="37"/>
      <c r="AF1228" s="37"/>
      <c r="AG1228" s="37"/>
      <c r="AH1228" s="37"/>
      <c r="AI1228" s="37"/>
      <c r="AJ1228" s="37"/>
      <c r="AK1228" s="37"/>
      <c r="AL1228" s="37"/>
      <c r="AM1228" s="37"/>
      <c r="AN1228" s="37"/>
      <c r="AO1228" s="37"/>
      <c r="AP1228" s="37"/>
      <c r="AQ1228" s="37"/>
      <c r="AR1228" s="50"/>
    </row>
    <row r="1229" spans="1:44" ht="12.75" hidden="1">
      <c r="A1229" s="29" t="s">
        <v>1729</v>
      </c>
      <c r="B1229" s="42" t="s">
        <v>1730</v>
      </c>
      <c r="C1229" s="40">
        <v>0</v>
      </c>
      <c r="D1229" s="40">
        <v>0</v>
      </c>
      <c r="E1229" s="40">
        <v>0</v>
      </c>
      <c r="F1229" s="40">
        <v>0</v>
      </c>
      <c r="G1229" s="49" t="s">
        <v>1022</v>
      </c>
      <c r="H1229" s="49" t="s">
        <v>1022</v>
      </c>
      <c r="I1229" s="37"/>
      <c r="J1229" s="37"/>
      <c r="K1229" s="37"/>
      <c r="L1229" s="37"/>
      <c r="M1229" s="37"/>
      <c r="N1229" s="37"/>
      <c r="O1229" s="37"/>
      <c r="P1229" s="37"/>
      <c r="Q1229" s="37"/>
      <c r="R1229" s="37"/>
      <c r="S1229" s="37"/>
      <c r="T1229" s="37"/>
      <c r="U1229" s="37"/>
      <c r="V1229" s="37"/>
      <c r="W1229" s="37"/>
      <c r="X1229" s="37" t="s">
        <v>2298</v>
      </c>
      <c r="Y1229" s="38" t="s">
        <v>1729</v>
      </c>
      <c r="Z1229" s="38" t="s">
        <v>1019</v>
      </c>
      <c r="AA1229" s="38" t="s">
        <v>1722</v>
      </c>
      <c r="AB1229" s="38" t="s">
        <v>507</v>
      </c>
      <c r="AC1229" s="38" t="s">
        <v>1020</v>
      </c>
      <c r="AD1229" s="37">
        <f>AD1230+AD1231+AD1232</f>
        <v>0</v>
      </c>
      <c r="AE1229" s="37"/>
      <c r="AF1229" s="37"/>
      <c r="AG1229" s="37"/>
      <c r="AH1229" s="37"/>
      <c r="AI1229" s="37"/>
      <c r="AJ1229" s="37"/>
      <c r="AK1229" s="37"/>
      <c r="AL1229" s="37"/>
      <c r="AM1229" s="37"/>
      <c r="AN1229" s="37"/>
      <c r="AO1229" s="37"/>
      <c r="AP1229" s="37"/>
      <c r="AQ1229" s="37"/>
      <c r="AR1229" s="50"/>
    </row>
    <row r="1230" spans="1:44" ht="12.75" hidden="1">
      <c r="A1230" s="29" t="s">
        <v>1731</v>
      </c>
      <c r="B1230" s="43" t="s">
        <v>1444</v>
      </c>
      <c r="C1230" s="40">
        <v>0</v>
      </c>
      <c r="D1230" s="40">
        <v>0</v>
      </c>
      <c r="E1230" s="40">
        <v>0</v>
      </c>
      <c r="F1230" s="40">
        <v>0</v>
      </c>
      <c r="G1230" s="49" t="s">
        <v>1022</v>
      </c>
      <c r="H1230" s="49" t="s">
        <v>1022</v>
      </c>
      <c r="I1230" s="37"/>
      <c r="J1230" s="37"/>
      <c r="K1230" s="37"/>
      <c r="L1230" s="37"/>
      <c r="M1230" s="37"/>
      <c r="N1230" s="37"/>
      <c r="O1230" s="37"/>
      <c r="P1230" s="37"/>
      <c r="Q1230" s="37"/>
      <c r="R1230" s="37"/>
      <c r="S1230" s="37"/>
      <c r="T1230" s="37"/>
      <c r="U1230" s="37"/>
      <c r="V1230" s="37"/>
      <c r="W1230" s="37"/>
      <c r="X1230" s="37" t="s">
        <v>2298</v>
      </c>
      <c r="Y1230" s="38" t="s">
        <v>1731</v>
      </c>
      <c r="Z1230" s="38" t="s">
        <v>1019</v>
      </c>
      <c r="AA1230" s="38" t="s">
        <v>1729</v>
      </c>
      <c r="AB1230" s="38" t="s">
        <v>507</v>
      </c>
      <c r="AC1230" s="38" t="s">
        <v>1020</v>
      </c>
      <c r="AD1230" s="37"/>
      <c r="AE1230" s="37"/>
      <c r="AF1230" s="37"/>
      <c r="AG1230" s="37"/>
      <c r="AH1230" s="37"/>
      <c r="AI1230" s="37"/>
      <c r="AJ1230" s="37"/>
      <c r="AK1230" s="37"/>
      <c r="AL1230" s="37"/>
      <c r="AM1230" s="37"/>
      <c r="AN1230" s="37"/>
      <c r="AO1230" s="37"/>
      <c r="AP1230" s="37"/>
      <c r="AQ1230" s="37"/>
      <c r="AR1230" s="50"/>
    </row>
    <row r="1231" spans="1:44" ht="12.75" hidden="1">
      <c r="A1231" s="29" t="s">
        <v>1732</v>
      </c>
      <c r="B1231" s="43" t="s">
        <v>1446</v>
      </c>
      <c r="C1231" s="40">
        <v>0</v>
      </c>
      <c r="D1231" s="40">
        <v>0</v>
      </c>
      <c r="E1231" s="40">
        <v>0</v>
      </c>
      <c r="F1231" s="40">
        <v>0</v>
      </c>
      <c r="G1231" s="49" t="s">
        <v>1022</v>
      </c>
      <c r="H1231" s="49" t="s">
        <v>1022</v>
      </c>
      <c r="I1231" s="37"/>
      <c r="J1231" s="37"/>
      <c r="K1231" s="37"/>
      <c r="L1231" s="37"/>
      <c r="M1231" s="37"/>
      <c r="N1231" s="37"/>
      <c r="O1231" s="37"/>
      <c r="P1231" s="37"/>
      <c r="Q1231" s="37"/>
      <c r="R1231" s="37"/>
      <c r="S1231" s="37"/>
      <c r="T1231" s="37"/>
      <c r="U1231" s="37"/>
      <c r="V1231" s="37"/>
      <c r="W1231" s="37"/>
      <c r="X1231" s="37" t="s">
        <v>2298</v>
      </c>
      <c r="Y1231" s="38" t="s">
        <v>1732</v>
      </c>
      <c r="Z1231" s="38" t="s">
        <v>1019</v>
      </c>
      <c r="AA1231" s="38" t="s">
        <v>1729</v>
      </c>
      <c r="AB1231" s="38" t="s">
        <v>507</v>
      </c>
      <c r="AC1231" s="38" t="s">
        <v>1020</v>
      </c>
      <c r="AD1231" s="37"/>
      <c r="AE1231" s="37"/>
      <c r="AF1231" s="37"/>
      <c r="AG1231" s="37"/>
      <c r="AH1231" s="37"/>
      <c r="AI1231" s="37"/>
      <c r="AJ1231" s="37"/>
      <c r="AK1231" s="37"/>
      <c r="AL1231" s="37"/>
      <c r="AM1231" s="37"/>
      <c r="AN1231" s="37"/>
      <c r="AO1231" s="37"/>
      <c r="AP1231" s="37"/>
      <c r="AQ1231" s="37"/>
      <c r="AR1231" s="50"/>
    </row>
    <row r="1232" spans="1:44" ht="12.75" hidden="1">
      <c r="A1232" s="29" t="s">
        <v>1733</v>
      </c>
      <c r="B1232" s="43" t="s">
        <v>1448</v>
      </c>
      <c r="C1232" s="40">
        <v>0</v>
      </c>
      <c r="D1232" s="40">
        <v>0</v>
      </c>
      <c r="E1232" s="40">
        <v>0</v>
      </c>
      <c r="F1232" s="40">
        <v>0</v>
      </c>
      <c r="G1232" s="49" t="s">
        <v>1022</v>
      </c>
      <c r="H1232" s="49" t="s">
        <v>1022</v>
      </c>
      <c r="I1232" s="37"/>
      <c r="J1232" s="37"/>
      <c r="K1232" s="37"/>
      <c r="L1232" s="37"/>
      <c r="M1232" s="37"/>
      <c r="N1232" s="37"/>
      <c r="O1232" s="37"/>
      <c r="P1232" s="37"/>
      <c r="Q1232" s="37"/>
      <c r="R1232" s="37"/>
      <c r="S1232" s="37"/>
      <c r="T1232" s="37"/>
      <c r="U1232" s="37"/>
      <c r="V1232" s="37"/>
      <c r="W1232" s="37"/>
      <c r="X1232" s="37" t="s">
        <v>2298</v>
      </c>
      <c r="Y1232" s="38" t="s">
        <v>1733</v>
      </c>
      <c r="Z1232" s="38" t="s">
        <v>1019</v>
      </c>
      <c r="AA1232" s="38" t="s">
        <v>1729</v>
      </c>
      <c r="AB1232" s="38" t="s">
        <v>507</v>
      </c>
      <c r="AC1232" s="38" t="s">
        <v>1020</v>
      </c>
      <c r="AD1232" s="37"/>
      <c r="AE1232" s="37"/>
      <c r="AF1232" s="37"/>
      <c r="AG1232" s="37"/>
      <c r="AH1232" s="37"/>
      <c r="AI1232" s="37"/>
      <c r="AJ1232" s="37"/>
      <c r="AK1232" s="37"/>
      <c r="AL1232" s="37"/>
      <c r="AM1232" s="37"/>
      <c r="AN1232" s="37"/>
      <c r="AO1232" s="37"/>
      <c r="AP1232" s="37"/>
      <c r="AQ1232" s="37"/>
      <c r="AR1232" s="50"/>
    </row>
    <row r="1233" spans="1:44" ht="12.75" hidden="1">
      <c r="A1233" s="29" t="s">
        <v>1734</v>
      </c>
      <c r="B1233" s="41" t="s">
        <v>1735</v>
      </c>
      <c r="C1233" s="40">
        <v>0</v>
      </c>
      <c r="D1233" s="40">
        <v>0</v>
      </c>
      <c r="E1233" s="40">
        <v>0</v>
      </c>
      <c r="F1233" s="40">
        <v>0</v>
      </c>
      <c r="G1233" s="49" t="s">
        <v>1022</v>
      </c>
      <c r="H1233" s="49" t="s">
        <v>1022</v>
      </c>
      <c r="I1233" s="37"/>
      <c r="J1233" s="37"/>
      <c r="K1233" s="37"/>
      <c r="L1233" s="37"/>
      <c r="M1233" s="37"/>
      <c r="N1233" s="37"/>
      <c r="O1233" s="37"/>
      <c r="P1233" s="37"/>
      <c r="Q1233" s="37"/>
      <c r="R1233" s="37"/>
      <c r="S1233" s="37"/>
      <c r="T1233" s="37"/>
      <c r="U1233" s="37"/>
      <c r="V1233" s="37"/>
      <c r="W1233" s="37"/>
      <c r="X1233" s="37" t="s">
        <v>2298</v>
      </c>
      <c r="Y1233" s="38" t="s">
        <v>1734</v>
      </c>
      <c r="Z1233" s="38" t="s">
        <v>1019</v>
      </c>
      <c r="AA1233" s="38" t="s">
        <v>1720</v>
      </c>
      <c r="AB1233" s="38" t="s">
        <v>507</v>
      </c>
      <c r="AC1233" s="38" t="s">
        <v>1020</v>
      </c>
      <c r="AD1233" s="37">
        <f>AD1234+AD1238</f>
        <v>0</v>
      </c>
      <c r="AE1233" s="37"/>
      <c r="AF1233" s="37"/>
      <c r="AG1233" s="37"/>
      <c r="AH1233" s="37"/>
      <c r="AI1233" s="37"/>
      <c r="AJ1233" s="37"/>
      <c r="AK1233" s="37"/>
      <c r="AL1233" s="37"/>
      <c r="AM1233" s="37"/>
      <c r="AN1233" s="37"/>
      <c r="AO1233" s="37"/>
      <c r="AP1233" s="37"/>
      <c r="AQ1233" s="37"/>
      <c r="AR1233" s="50"/>
    </row>
    <row r="1234" spans="1:44" ht="12.75" hidden="1">
      <c r="A1234" s="29" t="s">
        <v>1736</v>
      </c>
      <c r="B1234" s="42" t="s">
        <v>1737</v>
      </c>
      <c r="C1234" s="40">
        <v>0</v>
      </c>
      <c r="D1234" s="40">
        <v>0</v>
      </c>
      <c r="E1234" s="40">
        <v>0</v>
      </c>
      <c r="F1234" s="40">
        <v>0</v>
      </c>
      <c r="G1234" s="49" t="s">
        <v>1022</v>
      </c>
      <c r="H1234" s="49" t="s">
        <v>1022</v>
      </c>
      <c r="I1234" s="37"/>
      <c r="J1234" s="37"/>
      <c r="K1234" s="37"/>
      <c r="L1234" s="37"/>
      <c r="M1234" s="37"/>
      <c r="N1234" s="37"/>
      <c r="O1234" s="37"/>
      <c r="P1234" s="37"/>
      <c r="Q1234" s="37"/>
      <c r="R1234" s="37"/>
      <c r="S1234" s="37"/>
      <c r="T1234" s="37"/>
      <c r="U1234" s="37"/>
      <c r="V1234" s="37"/>
      <c r="W1234" s="37"/>
      <c r="X1234" s="37" t="s">
        <v>2298</v>
      </c>
      <c r="Y1234" s="38" t="s">
        <v>1736</v>
      </c>
      <c r="Z1234" s="38" t="s">
        <v>1019</v>
      </c>
      <c r="AA1234" s="38" t="s">
        <v>1734</v>
      </c>
      <c r="AB1234" s="38" t="s">
        <v>507</v>
      </c>
      <c r="AC1234" s="38" t="s">
        <v>1020</v>
      </c>
      <c r="AD1234" s="37">
        <f>AD1235+AD1236+AD1237</f>
        <v>0</v>
      </c>
      <c r="AE1234" s="37"/>
      <c r="AF1234" s="37"/>
      <c r="AG1234" s="37"/>
      <c r="AH1234" s="37"/>
      <c r="AI1234" s="37"/>
      <c r="AJ1234" s="37"/>
      <c r="AK1234" s="37"/>
      <c r="AL1234" s="37"/>
      <c r="AM1234" s="37"/>
      <c r="AN1234" s="37"/>
      <c r="AO1234" s="37"/>
      <c r="AP1234" s="37"/>
      <c r="AQ1234" s="37"/>
      <c r="AR1234" s="50"/>
    </row>
    <row r="1235" spans="1:44" ht="12.75" hidden="1">
      <c r="A1235" s="29" t="s">
        <v>1738</v>
      </c>
      <c r="B1235" s="43" t="s">
        <v>1436</v>
      </c>
      <c r="C1235" s="40">
        <v>0</v>
      </c>
      <c r="D1235" s="40">
        <v>0</v>
      </c>
      <c r="E1235" s="40">
        <v>0</v>
      </c>
      <c r="F1235" s="40">
        <v>0</v>
      </c>
      <c r="G1235" s="49" t="s">
        <v>1022</v>
      </c>
      <c r="H1235" s="49" t="s">
        <v>1022</v>
      </c>
      <c r="I1235" s="37"/>
      <c r="J1235" s="37"/>
      <c r="K1235" s="37"/>
      <c r="L1235" s="37"/>
      <c r="M1235" s="37"/>
      <c r="N1235" s="37"/>
      <c r="O1235" s="37"/>
      <c r="P1235" s="37"/>
      <c r="Q1235" s="37"/>
      <c r="R1235" s="37"/>
      <c r="S1235" s="37"/>
      <c r="T1235" s="37"/>
      <c r="U1235" s="37"/>
      <c r="V1235" s="37"/>
      <c r="W1235" s="37"/>
      <c r="X1235" s="37" t="s">
        <v>2298</v>
      </c>
      <c r="Y1235" s="38" t="s">
        <v>1738</v>
      </c>
      <c r="Z1235" s="38" t="s">
        <v>1019</v>
      </c>
      <c r="AA1235" s="38" t="s">
        <v>1736</v>
      </c>
      <c r="AB1235" s="38" t="s">
        <v>507</v>
      </c>
      <c r="AC1235" s="38" t="s">
        <v>1020</v>
      </c>
      <c r="AD1235" s="37"/>
      <c r="AE1235" s="37"/>
      <c r="AF1235" s="37"/>
      <c r="AG1235" s="37"/>
      <c r="AH1235" s="37"/>
      <c r="AI1235" s="37"/>
      <c r="AJ1235" s="37"/>
      <c r="AK1235" s="37"/>
      <c r="AL1235" s="37"/>
      <c r="AM1235" s="37"/>
      <c r="AN1235" s="37"/>
      <c r="AO1235" s="37"/>
      <c r="AP1235" s="37"/>
      <c r="AQ1235" s="37"/>
      <c r="AR1235" s="50"/>
    </row>
    <row r="1236" spans="1:44" ht="12.75" hidden="1">
      <c r="A1236" s="29" t="s">
        <v>1739</v>
      </c>
      <c r="B1236" s="43" t="s">
        <v>1438</v>
      </c>
      <c r="C1236" s="40">
        <v>0</v>
      </c>
      <c r="D1236" s="40">
        <v>0</v>
      </c>
      <c r="E1236" s="40">
        <v>0</v>
      </c>
      <c r="F1236" s="40">
        <v>0</v>
      </c>
      <c r="G1236" s="49" t="s">
        <v>1022</v>
      </c>
      <c r="H1236" s="49" t="s">
        <v>1022</v>
      </c>
      <c r="I1236" s="37"/>
      <c r="J1236" s="37"/>
      <c r="K1236" s="37"/>
      <c r="L1236" s="37"/>
      <c r="M1236" s="37"/>
      <c r="N1236" s="37"/>
      <c r="O1236" s="37"/>
      <c r="P1236" s="37"/>
      <c r="Q1236" s="37"/>
      <c r="R1236" s="37"/>
      <c r="S1236" s="37"/>
      <c r="T1236" s="37"/>
      <c r="U1236" s="37"/>
      <c r="V1236" s="37"/>
      <c r="W1236" s="37"/>
      <c r="X1236" s="37" t="s">
        <v>2298</v>
      </c>
      <c r="Y1236" s="38" t="s">
        <v>1739</v>
      </c>
      <c r="Z1236" s="38" t="s">
        <v>1019</v>
      </c>
      <c r="AA1236" s="38" t="s">
        <v>1736</v>
      </c>
      <c r="AB1236" s="38" t="s">
        <v>507</v>
      </c>
      <c r="AC1236" s="38" t="s">
        <v>1020</v>
      </c>
      <c r="AD1236" s="37"/>
      <c r="AE1236" s="37"/>
      <c r="AF1236" s="37"/>
      <c r="AG1236" s="37"/>
      <c r="AH1236" s="37"/>
      <c r="AI1236" s="37"/>
      <c r="AJ1236" s="37"/>
      <c r="AK1236" s="37"/>
      <c r="AL1236" s="37"/>
      <c r="AM1236" s="37"/>
      <c r="AN1236" s="37"/>
      <c r="AO1236" s="37"/>
      <c r="AP1236" s="37"/>
      <c r="AQ1236" s="37"/>
      <c r="AR1236" s="50"/>
    </row>
    <row r="1237" spans="1:44" ht="12.75" hidden="1">
      <c r="A1237" s="29" t="s">
        <v>1740</v>
      </c>
      <c r="B1237" s="43" t="s">
        <v>1440</v>
      </c>
      <c r="C1237" s="40">
        <v>0</v>
      </c>
      <c r="D1237" s="40">
        <v>0</v>
      </c>
      <c r="E1237" s="40">
        <v>0</v>
      </c>
      <c r="F1237" s="40">
        <v>0</v>
      </c>
      <c r="G1237" s="49" t="s">
        <v>1022</v>
      </c>
      <c r="H1237" s="49" t="s">
        <v>1022</v>
      </c>
      <c r="I1237" s="37"/>
      <c r="J1237" s="37"/>
      <c r="K1237" s="37"/>
      <c r="L1237" s="37"/>
      <c r="M1237" s="37"/>
      <c r="N1237" s="37"/>
      <c r="O1237" s="37"/>
      <c r="P1237" s="37"/>
      <c r="Q1237" s="37"/>
      <c r="R1237" s="37"/>
      <c r="S1237" s="37"/>
      <c r="T1237" s="37"/>
      <c r="U1237" s="37"/>
      <c r="V1237" s="37"/>
      <c r="W1237" s="37"/>
      <c r="X1237" s="37" t="s">
        <v>2298</v>
      </c>
      <c r="Y1237" s="38" t="s">
        <v>1740</v>
      </c>
      <c r="Z1237" s="38" t="s">
        <v>1019</v>
      </c>
      <c r="AA1237" s="38" t="s">
        <v>1736</v>
      </c>
      <c r="AB1237" s="38" t="s">
        <v>507</v>
      </c>
      <c r="AC1237" s="38" t="s">
        <v>1020</v>
      </c>
      <c r="AD1237" s="37"/>
      <c r="AE1237" s="37"/>
      <c r="AF1237" s="37"/>
      <c r="AG1237" s="37"/>
      <c r="AH1237" s="37"/>
      <c r="AI1237" s="37"/>
      <c r="AJ1237" s="37"/>
      <c r="AK1237" s="37"/>
      <c r="AL1237" s="37"/>
      <c r="AM1237" s="37"/>
      <c r="AN1237" s="37"/>
      <c r="AO1237" s="37"/>
      <c r="AP1237" s="37"/>
      <c r="AQ1237" s="37"/>
      <c r="AR1237" s="50"/>
    </row>
    <row r="1238" spans="1:44" ht="12.75" hidden="1">
      <c r="A1238" s="29" t="s">
        <v>1741</v>
      </c>
      <c r="B1238" s="42" t="s">
        <v>1742</v>
      </c>
      <c r="C1238" s="40">
        <v>0</v>
      </c>
      <c r="D1238" s="40">
        <v>0</v>
      </c>
      <c r="E1238" s="40">
        <v>0</v>
      </c>
      <c r="F1238" s="40">
        <v>0</v>
      </c>
      <c r="G1238" s="49" t="s">
        <v>1022</v>
      </c>
      <c r="H1238" s="49" t="s">
        <v>1022</v>
      </c>
      <c r="I1238" s="37"/>
      <c r="J1238" s="37"/>
      <c r="K1238" s="37"/>
      <c r="L1238" s="37"/>
      <c r="M1238" s="37"/>
      <c r="N1238" s="37"/>
      <c r="O1238" s="37"/>
      <c r="P1238" s="37"/>
      <c r="Q1238" s="37"/>
      <c r="R1238" s="37"/>
      <c r="S1238" s="37"/>
      <c r="T1238" s="37"/>
      <c r="U1238" s="37"/>
      <c r="V1238" s="37"/>
      <c r="W1238" s="37"/>
      <c r="X1238" s="37" t="s">
        <v>2298</v>
      </c>
      <c r="Y1238" s="38" t="s">
        <v>1741</v>
      </c>
      <c r="Z1238" s="38" t="s">
        <v>1019</v>
      </c>
      <c r="AA1238" s="38" t="s">
        <v>1734</v>
      </c>
      <c r="AB1238" s="38" t="s">
        <v>507</v>
      </c>
      <c r="AC1238" s="38" t="s">
        <v>1020</v>
      </c>
      <c r="AD1238" s="37">
        <f>AD1239+AD1240+AD1241</f>
        <v>0</v>
      </c>
      <c r="AE1238" s="37"/>
      <c r="AF1238" s="37"/>
      <c r="AG1238" s="37"/>
      <c r="AH1238" s="37"/>
      <c r="AI1238" s="37"/>
      <c r="AJ1238" s="37"/>
      <c r="AK1238" s="37"/>
      <c r="AL1238" s="37"/>
      <c r="AM1238" s="37"/>
      <c r="AN1238" s="37"/>
      <c r="AO1238" s="37"/>
      <c r="AP1238" s="37"/>
      <c r="AQ1238" s="37"/>
      <c r="AR1238" s="50"/>
    </row>
    <row r="1239" spans="1:44" ht="12.75" hidden="1">
      <c r="A1239" s="29" t="s">
        <v>1743</v>
      </c>
      <c r="B1239" s="43" t="s">
        <v>1444</v>
      </c>
      <c r="C1239" s="40">
        <v>0</v>
      </c>
      <c r="D1239" s="40">
        <v>0</v>
      </c>
      <c r="E1239" s="40">
        <v>0</v>
      </c>
      <c r="F1239" s="40">
        <v>0</v>
      </c>
      <c r="G1239" s="49" t="s">
        <v>1022</v>
      </c>
      <c r="H1239" s="49" t="s">
        <v>1022</v>
      </c>
      <c r="I1239" s="37"/>
      <c r="J1239" s="37"/>
      <c r="K1239" s="37"/>
      <c r="L1239" s="37"/>
      <c r="M1239" s="37"/>
      <c r="N1239" s="37"/>
      <c r="O1239" s="37"/>
      <c r="P1239" s="37"/>
      <c r="Q1239" s="37"/>
      <c r="R1239" s="37"/>
      <c r="S1239" s="37"/>
      <c r="T1239" s="37"/>
      <c r="U1239" s="37"/>
      <c r="V1239" s="37"/>
      <c r="W1239" s="37"/>
      <c r="X1239" s="37" t="s">
        <v>2298</v>
      </c>
      <c r="Y1239" s="38" t="s">
        <v>1743</v>
      </c>
      <c r="Z1239" s="38" t="s">
        <v>1019</v>
      </c>
      <c r="AA1239" s="38" t="s">
        <v>1741</v>
      </c>
      <c r="AB1239" s="38" t="s">
        <v>507</v>
      </c>
      <c r="AC1239" s="38" t="s">
        <v>1020</v>
      </c>
      <c r="AD1239" s="37"/>
      <c r="AE1239" s="37"/>
      <c r="AF1239" s="37"/>
      <c r="AG1239" s="37"/>
      <c r="AH1239" s="37"/>
      <c r="AI1239" s="37"/>
      <c r="AJ1239" s="37"/>
      <c r="AK1239" s="37"/>
      <c r="AL1239" s="37"/>
      <c r="AM1239" s="37"/>
      <c r="AN1239" s="37"/>
      <c r="AO1239" s="37"/>
      <c r="AP1239" s="37"/>
      <c r="AQ1239" s="37"/>
      <c r="AR1239" s="50"/>
    </row>
    <row r="1240" spans="1:44" ht="12.75" hidden="1">
      <c r="A1240" s="29" t="s">
        <v>1744</v>
      </c>
      <c r="B1240" s="43" t="s">
        <v>1446</v>
      </c>
      <c r="C1240" s="40">
        <v>0</v>
      </c>
      <c r="D1240" s="40">
        <v>0</v>
      </c>
      <c r="E1240" s="40">
        <v>0</v>
      </c>
      <c r="F1240" s="40">
        <v>0</v>
      </c>
      <c r="G1240" s="49" t="s">
        <v>1022</v>
      </c>
      <c r="H1240" s="49" t="s">
        <v>1022</v>
      </c>
      <c r="I1240" s="37"/>
      <c r="J1240" s="37"/>
      <c r="K1240" s="37"/>
      <c r="L1240" s="37"/>
      <c r="M1240" s="37"/>
      <c r="N1240" s="37"/>
      <c r="O1240" s="37"/>
      <c r="P1240" s="37"/>
      <c r="Q1240" s="37"/>
      <c r="R1240" s="37"/>
      <c r="S1240" s="37"/>
      <c r="T1240" s="37"/>
      <c r="U1240" s="37"/>
      <c r="V1240" s="37"/>
      <c r="W1240" s="37"/>
      <c r="X1240" s="37" t="s">
        <v>2298</v>
      </c>
      <c r="Y1240" s="38" t="s">
        <v>1744</v>
      </c>
      <c r="Z1240" s="38" t="s">
        <v>1019</v>
      </c>
      <c r="AA1240" s="38" t="s">
        <v>1741</v>
      </c>
      <c r="AB1240" s="38" t="s">
        <v>507</v>
      </c>
      <c r="AC1240" s="38" t="s">
        <v>1020</v>
      </c>
      <c r="AD1240" s="37"/>
      <c r="AE1240" s="37"/>
      <c r="AF1240" s="37"/>
      <c r="AG1240" s="37"/>
      <c r="AH1240" s="37"/>
      <c r="AI1240" s="37"/>
      <c r="AJ1240" s="37"/>
      <c r="AK1240" s="37"/>
      <c r="AL1240" s="37"/>
      <c r="AM1240" s="37"/>
      <c r="AN1240" s="37"/>
      <c r="AO1240" s="37"/>
      <c r="AP1240" s="37"/>
      <c r="AQ1240" s="37"/>
      <c r="AR1240" s="50"/>
    </row>
    <row r="1241" spans="1:44" ht="12.75" hidden="1">
      <c r="A1241" s="29" t="s">
        <v>1745</v>
      </c>
      <c r="B1241" s="43" t="s">
        <v>1448</v>
      </c>
      <c r="C1241" s="40">
        <v>0</v>
      </c>
      <c r="D1241" s="40">
        <v>0</v>
      </c>
      <c r="E1241" s="40">
        <v>0</v>
      </c>
      <c r="F1241" s="40">
        <v>0</v>
      </c>
      <c r="G1241" s="49" t="s">
        <v>1022</v>
      </c>
      <c r="H1241" s="49" t="s">
        <v>1022</v>
      </c>
      <c r="I1241" s="37"/>
      <c r="J1241" s="37"/>
      <c r="K1241" s="37"/>
      <c r="L1241" s="37"/>
      <c r="M1241" s="37"/>
      <c r="N1241" s="37"/>
      <c r="O1241" s="37"/>
      <c r="P1241" s="37"/>
      <c r="Q1241" s="37"/>
      <c r="R1241" s="37"/>
      <c r="S1241" s="37"/>
      <c r="T1241" s="37"/>
      <c r="U1241" s="37"/>
      <c r="V1241" s="37"/>
      <c r="W1241" s="37"/>
      <c r="X1241" s="37" t="s">
        <v>2298</v>
      </c>
      <c r="Y1241" s="38" t="s">
        <v>1745</v>
      </c>
      <c r="Z1241" s="38" t="s">
        <v>1019</v>
      </c>
      <c r="AA1241" s="38" t="s">
        <v>1741</v>
      </c>
      <c r="AB1241" s="38" t="s">
        <v>507</v>
      </c>
      <c r="AC1241" s="38" t="s">
        <v>1020</v>
      </c>
      <c r="AD1241" s="37"/>
      <c r="AE1241" s="37"/>
      <c r="AF1241" s="37"/>
      <c r="AG1241" s="37"/>
      <c r="AH1241" s="37"/>
      <c r="AI1241" s="37"/>
      <c r="AJ1241" s="37"/>
      <c r="AK1241" s="37"/>
      <c r="AL1241" s="37"/>
      <c r="AM1241" s="37"/>
      <c r="AN1241" s="37"/>
      <c r="AO1241" s="37"/>
      <c r="AP1241" s="37"/>
      <c r="AQ1241" s="37"/>
      <c r="AR1241" s="50"/>
    </row>
    <row r="1242" spans="1:44" ht="12.75" hidden="1">
      <c r="A1242" s="29" t="s">
        <v>1746</v>
      </c>
      <c r="B1242" s="41" t="s">
        <v>1747</v>
      </c>
      <c r="C1242" s="40">
        <v>0</v>
      </c>
      <c r="D1242" s="40">
        <v>0</v>
      </c>
      <c r="E1242" s="40">
        <v>0</v>
      </c>
      <c r="F1242" s="40">
        <v>0</v>
      </c>
      <c r="G1242" s="49" t="s">
        <v>1022</v>
      </c>
      <c r="H1242" s="49" t="s">
        <v>1022</v>
      </c>
      <c r="I1242" s="37"/>
      <c r="J1242" s="37"/>
      <c r="K1242" s="37"/>
      <c r="L1242" s="37"/>
      <c r="M1242" s="37"/>
      <c r="N1242" s="37"/>
      <c r="O1242" s="37"/>
      <c r="P1242" s="37"/>
      <c r="Q1242" s="37"/>
      <c r="R1242" s="37"/>
      <c r="S1242" s="37"/>
      <c r="T1242" s="37"/>
      <c r="U1242" s="37"/>
      <c r="V1242" s="37"/>
      <c r="W1242" s="37"/>
      <c r="X1242" s="37" t="s">
        <v>2298</v>
      </c>
      <c r="Y1242" s="38" t="s">
        <v>1746</v>
      </c>
      <c r="Z1242" s="38" t="s">
        <v>1019</v>
      </c>
      <c r="AA1242" s="38" t="s">
        <v>1720</v>
      </c>
      <c r="AB1242" s="38" t="s">
        <v>507</v>
      </c>
      <c r="AC1242" s="38" t="s">
        <v>1020</v>
      </c>
      <c r="AD1242" s="37">
        <f>AD1243+AD1247</f>
        <v>0</v>
      </c>
      <c r="AE1242" s="37"/>
      <c r="AF1242" s="37"/>
      <c r="AG1242" s="37"/>
      <c r="AH1242" s="37"/>
      <c r="AI1242" s="37"/>
      <c r="AJ1242" s="37"/>
      <c r="AK1242" s="37"/>
      <c r="AL1242" s="37"/>
      <c r="AM1242" s="37"/>
      <c r="AN1242" s="37"/>
      <c r="AO1242" s="37"/>
      <c r="AP1242" s="37"/>
      <c r="AQ1242" s="37"/>
      <c r="AR1242" s="50"/>
    </row>
    <row r="1243" spans="1:44" ht="12.75" hidden="1">
      <c r="A1243" s="29" t="s">
        <v>1748</v>
      </c>
      <c r="B1243" s="42" t="s">
        <v>1749</v>
      </c>
      <c r="C1243" s="40">
        <v>0</v>
      </c>
      <c r="D1243" s="40">
        <v>0</v>
      </c>
      <c r="E1243" s="40">
        <v>0</v>
      </c>
      <c r="F1243" s="40">
        <v>0</v>
      </c>
      <c r="G1243" s="49" t="s">
        <v>1022</v>
      </c>
      <c r="H1243" s="49" t="s">
        <v>1022</v>
      </c>
      <c r="I1243" s="37"/>
      <c r="J1243" s="37"/>
      <c r="K1243" s="37"/>
      <c r="L1243" s="37"/>
      <c r="M1243" s="37"/>
      <c r="N1243" s="37"/>
      <c r="O1243" s="37"/>
      <c r="P1243" s="37"/>
      <c r="Q1243" s="37"/>
      <c r="R1243" s="37"/>
      <c r="S1243" s="37"/>
      <c r="T1243" s="37"/>
      <c r="U1243" s="37"/>
      <c r="V1243" s="37"/>
      <c r="W1243" s="37"/>
      <c r="X1243" s="37" t="s">
        <v>2298</v>
      </c>
      <c r="Y1243" s="38" t="s">
        <v>1748</v>
      </c>
      <c r="Z1243" s="38" t="s">
        <v>1019</v>
      </c>
      <c r="AA1243" s="38" t="s">
        <v>1746</v>
      </c>
      <c r="AB1243" s="38" t="s">
        <v>507</v>
      </c>
      <c r="AC1243" s="38" t="s">
        <v>1020</v>
      </c>
      <c r="AD1243" s="37">
        <f>AD1244+AD1245+AD1246</f>
        <v>0</v>
      </c>
      <c r="AE1243" s="37"/>
      <c r="AF1243" s="37"/>
      <c r="AG1243" s="37"/>
      <c r="AH1243" s="37"/>
      <c r="AI1243" s="37"/>
      <c r="AJ1243" s="37"/>
      <c r="AK1243" s="37"/>
      <c r="AL1243" s="37"/>
      <c r="AM1243" s="37"/>
      <c r="AN1243" s="37"/>
      <c r="AO1243" s="37"/>
      <c r="AP1243" s="37"/>
      <c r="AQ1243" s="37"/>
      <c r="AR1243" s="50"/>
    </row>
    <row r="1244" spans="1:44" ht="12.75" hidden="1">
      <c r="A1244" s="29" t="s">
        <v>1750</v>
      </c>
      <c r="B1244" s="43" t="s">
        <v>1466</v>
      </c>
      <c r="C1244" s="40">
        <v>0</v>
      </c>
      <c r="D1244" s="40">
        <v>0</v>
      </c>
      <c r="E1244" s="40">
        <v>0</v>
      </c>
      <c r="F1244" s="40">
        <v>0</v>
      </c>
      <c r="G1244" s="49" t="s">
        <v>1022</v>
      </c>
      <c r="H1244" s="49" t="s">
        <v>1022</v>
      </c>
      <c r="I1244" s="37"/>
      <c r="J1244" s="37"/>
      <c r="K1244" s="37"/>
      <c r="L1244" s="37"/>
      <c r="M1244" s="37"/>
      <c r="N1244" s="37"/>
      <c r="O1244" s="37"/>
      <c r="P1244" s="37"/>
      <c r="Q1244" s="37"/>
      <c r="R1244" s="37"/>
      <c r="S1244" s="37"/>
      <c r="T1244" s="37"/>
      <c r="U1244" s="37"/>
      <c r="V1244" s="37"/>
      <c r="W1244" s="37"/>
      <c r="X1244" s="37" t="s">
        <v>2298</v>
      </c>
      <c r="Y1244" s="38" t="s">
        <v>1750</v>
      </c>
      <c r="Z1244" s="38" t="s">
        <v>1019</v>
      </c>
      <c r="AA1244" s="38" t="s">
        <v>1748</v>
      </c>
      <c r="AB1244" s="38" t="s">
        <v>507</v>
      </c>
      <c r="AC1244" s="38" t="s">
        <v>1020</v>
      </c>
      <c r="AD1244" s="37"/>
      <c r="AE1244" s="37"/>
      <c r="AF1244" s="37"/>
      <c r="AG1244" s="37"/>
      <c r="AH1244" s="37"/>
      <c r="AI1244" s="37"/>
      <c r="AJ1244" s="37"/>
      <c r="AK1244" s="37"/>
      <c r="AL1244" s="37"/>
      <c r="AM1244" s="37"/>
      <c r="AN1244" s="37"/>
      <c r="AO1244" s="37"/>
      <c r="AP1244" s="37"/>
      <c r="AQ1244" s="37"/>
      <c r="AR1244" s="50"/>
    </row>
    <row r="1245" spans="1:44" ht="12.75" hidden="1">
      <c r="A1245" s="29" t="s">
        <v>1751</v>
      </c>
      <c r="B1245" s="43" t="s">
        <v>1468</v>
      </c>
      <c r="C1245" s="40">
        <v>0</v>
      </c>
      <c r="D1245" s="40">
        <v>0</v>
      </c>
      <c r="E1245" s="40">
        <v>0</v>
      </c>
      <c r="F1245" s="40">
        <v>0</v>
      </c>
      <c r="G1245" s="49" t="s">
        <v>1022</v>
      </c>
      <c r="H1245" s="49" t="s">
        <v>1022</v>
      </c>
      <c r="I1245" s="37"/>
      <c r="J1245" s="37"/>
      <c r="K1245" s="37"/>
      <c r="L1245" s="37"/>
      <c r="M1245" s="37"/>
      <c r="N1245" s="37"/>
      <c r="O1245" s="37"/>
      <c r="P1245" s="37"/>
      <c r="Q1245" s="37"/>
      <c r="R1245" s="37"/>
      <c r="S1245" s="37"/>
      <c r="T1245" s="37"/>
      <c r="U1245" s="37"/>
      <c r="V1245" s="37"/>
      <c r="W1245" s="37"/>
      <c r="X1245" s="37" t="s">
        <v>2298</v>
      </c>
      <c r="Y1245" s="38" t="s">
        <v>1751</v>
      </c>
      <c r="Z1245" s="38" t="s">
        <v>1019</v>
      </c>
      <c r="AA1245" s="38" t="s">
        <v>1748</v>
      </c>
      <c r="AB1245" s="38" t="s">
        <v>507</v>
      </c>
      <c r="AC1245" s="38" t="s">
        <v>1020</v>
      </c>
      <c r="AD1245" s="37"/>
      <c r="AE1245" s="37"/>
      <c r="AF1245" s="37"/>
      <c r="AG1245" s="37"/>
      <c r="AH1245" s="37"/>
      <c r="AI1245" s="37"/>
      <c r="AJ1245" s="37"/>
      <c r="AK1245" s="37"/>
      <c r="AL1245" s="37"/>
      <c r="AM1245" s="37"/>
      <c r="AN1245" s="37"/>
      <c r="AO1245" s="37"/>
      <c r="AP1245" s="37"/>
      <c r="AQ1245" s="37"/>
      <c r="AR1245" s="50"/>
    </row>
    <row r="1246" spans="1:44" ht="25.5" hidden="1">
      <c r="A1246" s="29" t="s">
        <v>1752</v>
      </c>
      <c r="B1246" s="43" t="s">
        <v>1470</v>
      </c>
      <c r="C1246" s="40">
        <v>0</v>
      </c>
      <c r="D1246" s="40">
        <v>0</v>
      </c>
      <c r="E1246" s="40">
        <v>0</v>
      </c>
      <c r="F1246" s="40">
        <v>0</v>
      </c>
      <c r="G1246" s="49" t="s">
        <v>1022</v>
      </c>
      <c r="H1246" s="49" t="s">
        <v>1022</v>
      </c>
      <c r="I1246" s="37"/>
      <c r="J1246" s="37"/>
      <c r="K1246" s="37"/>
      <c r="L1246" s="37"/>
      <c r="M1246" s="37"/>
      <c r="N1246" s="37"/>
      <c r="O1246" s="37"/>
      <c r="P1246" s="37"/>
      <c r="Q1246" s="37"/>
      <c r="R1246" s="37"/>
      <c r="S1246" s="37"/>
      <c r="T1246" s="37"/>
      <c r="U1246" s="37"/>
      <c r="V1246" s="37"/>
      <c r="W1246" s="37"/>
      <c r="X1246" s="37" t="s">
        <v>2298</v>
      </c>
      <c r="Y1246" s="38" t="s">
        <v>1752</v>
      </c>
      <c r="Z1246" s="38" t="s">
        <v>1019</v>
      </c>
      <c r="AA1246" s="38" t="s">
        <v>1748</v>
      </c>
      <c r="AB1246" s="38" t="s">
        <v>507</v>
      </c>
      <c r="AC1246" s="38" t="s">
        <v>1020</v>
      </c>
      <c r="AD1246" s="37"/>
      <c r="AE1246" s="37"/>
      <c r="AF1246" s="37"/>
      <c r="AG1246" s="37"/>
      <c r="AH1246" s="37"/>
      <c r="AI1246" s="37"/>
      <c r="AJ1246" s="37"/>
      <c r="AK1246" s="37"/>
      <c r="AL1246" s="37"/>
      <c r="AM1246" s="37"/>
      <c r="AN1246" s="37"/>
      <c r="AO1246" s="37"/>
      <c r="AP1246" s="37"/>
      <c r="AQ1246" s="37"/>
      <c r="AR1246" s="50"/>
    </row>
    <row r="1247" spans="1:44" ht="12.75" hidden="1">
      <c r="A1247" s="29" t="s">
        <v>1753</v>
      </c>
      <c r="B1247" s="42" t="s">
        <v>1754</v>
      </c>
      <c r="C1247" s="40">
        <v>0</v>
      </c>
      <c r="D1247" s="40">
        <v>0</v>
      </c>
      <c r="E1247" s="40">
        <v>0</v>
      </c>
      <c r="F1247" s="40">
        <v>0</v>
      </c>
      <c r="G1247" s="49" t="s">
        <v>1022</v>
      </c>
      <c r="H1247" s="49" t="s">
        <v>1022</v>
      </c>
      <c r="I1247" s="37"/>
      <c r="J1247" s="37"/>
      <c r="K1247" s="37"/>
      <c r="L1247" s="37"/>
      <c r="M1247" s="37"/>
      <c r="N1247" s="37"/>
      <c r="O1247" s="37"/>
      <c r="P1247" s="37"/>
      <c r="Q1247" s="37"/>
      <c r="R1247" s="37"/>
      <c r="S1247" s="37"/>
      <c r="T1247" s="37"/>
      <c r="U1247" s="37"/>
      <c r="V1247" s="37"/>
      <c r="W1247" s="37"/>
      <c r="X1247" s="37" t="s">
        <v>2298</v>
      </c>
      <c r="Y1247" s="38" t="s">
        <v>1753</v>
      </c>
      <c r="Z1247" s="38" t="s">
        <v>1019</v>
      </c>
      <c r="AA1247" s="38" t="s">
        <v>1746</v>
      </c>
      <c r="AB1247" s="38" t="s">
        <v>507</v>
      </c>
      <c r="AC1247" s="38" t="s">
        <v>1020</v>
      </c>
      <c r="AD1247" s="37">
        <f>AD1248+AD1249+AD1250</f>
        <v>0</v>
      </c>
      <c r="AE1247" s="37"/>
      <c r="AF1247" s="37"/>
      <c r="AG1247" s="37"/>
      <c r="AH1247" s="37"/>
      <c r="AI1247" s="37"/>
      <c r="AJ1247" s="37"/>
      <c r="AK1247" s="37"/>
      <c r="AL1247" s="37"/>
      <c r="AM1247" s="37"/>
      <c r="AN1247" s="37"/>
      <c r="AO1247" s="37"/>
      <c r="AP1247" s="37"/>
      <c r="AQ1247" s="37"/>
      <c r="AR1247" s="50"/>
    </row>
    <row r="1248" spans="1:44" ht="12.75" hidden="1">
      <c r="A1248" s="29" t="s">
        <v>1755</v>
      </c>
      <c r="B1248" s="43" t="s">
        <v>1474</v>
      </c>
      <c r="C1248" s="40">
        <v>0</v>
      </c>
      <c r="D1248" s="40">
        <v>0</v>
      </c>
      <c r="E1248" s="40">
        <v>0</v>
      </c>
      <c r="F1248" s="40">
        <v>0</v>
      </c>
      <c r="G1248" s="49" t="s">
        <v>1022</v>
      </c>
      <c r="H1248" s="49" t="s">
        <v>1022</v>
      </c>
      <c r="I1248" s="37"/>
      <c r="J1248" s="37"/>
      <c r="K1248" s="37"/>
      <c r="L1248" s="37"/>
      <c r="M1248" s="37"/>
      <c r="N1248" s="37"/>
      <c r="O1248" s="37"/>
      <c r="P1248" s="37"/>
      <c r="Q1248" s="37"/>
      <c r="R1248" s="37"/>
      <c r="S1248" s="37"/>
      <c r="T1248" s="37"/>
      <c r="U1248" s="37"/>
      <c r="V1248" s="37"/>
      <c r="W1248" s="37"/>
      <c r="X1248" s="37" t="s">
        <v>2298</v>
      </c>
      <c r="Y1248" s="38" t="s">
        <v>1755</v>
      </c>
      <c r="Z1248" s="38" t="s">
        <v>1019</v>
      </c>
      <c r="AA1248" s="38" t="s">
        <v>1753</v>
      </c>
      <c r="AB1248" s="38" t="s">
        <v>507</v>
      </c>
      <c r="AC1248" s="38" t="s">
        <v>1020</v>
      </c>
      <c r="AD1248" s="37"/>
      <c r="AE1248" s="37"/>
      <c r="AF1248" s="37"/>
      <c r="AG1248" s="37"/>
      <c r="AH1248" s="37"/>
      <c r="AI1248" s="37"/>
      <c r="AJ1248" s="37"/>
      <c r="AK1248" s="37"/>
      <c r="AL1248" s="37"/>
      <c r="AM1248" s="37"/>
      <c r="AN1248" s="37"/>
      <c r="AO1248" s="37"/>
      <c r="AP1248" s="37"/>
      <c r="AQ1248" s="37"/>
      <c r="AR1248" s="50"/>
    </row>
    <row r="1249" spans="1:44" ht="12.75" hidden="1">
      <c r="A1249" s="29" t="s">
        <v>1756</v>
      </c>
      <c r="B1249" s="43" t="s">
        <v>1476</v>
      </c>
      <c r="C1249" s="40">
        <v>0</v>
      </c>
      <c r="D1249" s="40">
        <v>0</v>
      </c>
      <c r="E1249" s="40">
        <v>0</v>
      </c>
      <c r="F1249" s="40">
        <v>0</v>
      </c>
      <c r="G1249" s="49" t="s">
        <v>1022</v>
      </c>
      <c r="H1249" s="49" t="s">
        <v>1022</v>
      </c>
      <c r="I1249" s="37"/>
      <c r="J1249" s="37"/>
      <c r="K1249" s="37"/>
      <c r="L1249" s="37"/>
      <c r="M1249" s="37"/>
      <c r="N1249" s="37"/>
      <c r="O1249" s="37"/>
      <c r="P1249" s="37"/>
      <c r="Q1249" s="37"/>
      <c r="R1249" s="37"/>
      <c r="S1249" s="37"/>
      <c r="T1249" s="37"/>
      <c r="U1249" s="37"/>
      <c r="V1249" s="37"/>
      <c r="W1249" s="37"/>
      <c r="X1249" s="37" t="s">
        <v>2298</v>
      </c>
      <c r="Y1249" s="38" t="s">
        <v>1756</v>
      </c>
      <c r="Z1249" s="38" t="s">
        <v>1019</v>
      </c>
      <c r="AA1249" s="38" t="s">
        <v>1753</v>
      </c>
      <c r="AB1249" s="38" t="s">
        <v>507</v>
      </c>
      <c r="AC1249" s="38" t="s">
        <v>1020</v>
      </c>
      <c r="AD1249" s="37"/>
      <c r="AE1249" s="37"/>
      <c r="AF1249" s="37"/>
      <c r="AG1249" s="37"/>
      <c r="AH1249" s="37"/>
      <c r="AI1249" s="37"/>
      <c r="AJ1249" s="37"/>
      <c r="AK1249" s="37"/>
      <c r="AL1249" s="37"/>
      <c r="AM1249" s="37"/>
      <c r="AN1249" s="37"/>
      <c r="AO1249" s="37"/>
      <c r="AP1249" s="37"/>
      <c r="AQ1249" s="37"/>
      <c r="AR1249" s="50"/>
    </row>
    <row r="1250" spans="1:44" ht="25.5" hidden="1">
      <c r="A1250" s="29" t="s">
        <v>1757</v>
      </c>
      <c r="B1250" s="43" t="s">
        <v>1478</v>
      </c>
      <c r="C1250" s="40">
        <v>0</v>
      </c>
      <c r="D1250" s="40">
        <v>0</v>
      </c>
      <c r="E1250" s="40">
        <v>0</v>
      </c>
      <c r="F1250" s="40">
        <v>0</v>
      </c>
      <c r="G1250" s="49" t="s">
        <v>1022</v>
      </c>
      <c r="H1250" s="49" t="s">
        <v>1022</v>
      </c>
      <c r="I1250" s="37"/>
      <c r="J1250" s="37"/>
      <c r="K1250" s="37"/>
      <c r="L1250" s="37"/>
      <c r="M1250" s="37"/>
      <c r="N1250" s="37"/>
      <c r="O1250" s="37"/>
      <c r="P1250" s="37"/>
      <c r="Q1250" s="37"/>
      <c r="R1250" s="37"/>
      <c r="S1250" s="37"/>
      <c r="T1250" s="37"/>
      <c r="U1250" s="37"/>
      <c r="V1250" s="37"/>
      <c r="W1250" s="37"/>
      <c r="X1250" s="37" t="s">
        <v>2298</v>
      </c>
      <c r="Y1250" s="38" t="s">
        <v>1757</v>
      </c>
      <c r="Z1250" s="38" t="s">
        <v>1019</v>
      </c>
      <c r="AA1250" s="38" t="s">
        <v>1753</v>
      </c>
      <c r="AB1250" s="38" t="s">
        <v>507</v>
      </c>
      <c r="AC1250" s="38" t="s">
        <v>1020</v>
      </c>
      <c r="AD1250" s="37"/>
      <c r="AE1250" s="37"/>
      <c r="AF1250" s="37"/>
      <c r="AG1250" s="37"/>
      <c r="AH1250" s="37"/>
      <c r="AI1250" s="37"/>
      <c r="AJ1250" s="37"/>
      <c r="AK1250" s="37"/>
      <c r="AL1250" s="37"/>
      <c r="AM1250" s="37"/>
      <c r="AN1250" s="37"/>
      <c r="AO1250" s="37"/>
      <c r="AP1250" s="37"/>
      <c r="AQ1250" s="37"/>
      <c r="AR1250" s="50"/>
    </row>
    <row r="1251" spans="1:44" ht="12.75" hidden="1">
      <c r="A1251" s="29" t="s">
        <v>1758</v>
      </c>
      <c r="B1251" s="41" t="s">
        <v>194</v>
      </c>
      <c r="C1251" s="40">
        <v>0</v>
      </c>
      <c r="D1251" s="40">
        <v>0</v>
      </c>
      <c r="E1251" s="40">
        <v>0</v>
      </c>
      <c r="F1251" s="40">
        <v>0</v>
      </c>
      <c r="G1251" s="49" t="s">
        <v>1022</v>
      </c>
      <c r="H1251" s="49" t="s">
        <v>1022</v>
      </c>
      <c r="I1251" s="37"/>
      <c r="J1251" s="37"/>
      <c r="K1251" s="37"/>
      <c r="L1251" s="37"/>
      <c r="M1251" s="37"/>
      <c r="N1251" s="37"/>
      <c r="O1251" s="37"/>
      <c r="P1251" s="37"/>
      <c r="Q1251" s="37"/>
      <c r="R1251" s="37"/>
      <c r="S1251" s="37"/>
      <c r="T1251" s="37"/>
      <c r="U1251" s="37"/>
      <c r="V1251" s="37"/>
      <c r="W1251" s="37"/>
      <c r="X1251" s="37" t="s">
        <v>2298</v>
      </c>
      <c r="Y1251" s="38" t="s">
        <v>1758</v>
      </c>
      <c r="Z1251" s="38" t="s">
        <v>1019</v>
      </c>
      <c r="AA1251" s="38" t="s">
        <v>1720</v>
      </c>
      <c r="AB1251" s="38" t="s">
        <v>507</v>
      </c>
      <c r="AC1251" s="38" t="s">
        <v>1020</v>
      </c>
      <c r="AD1251" s="37">
        <f>AD1252+AD1256</f>
        <v>0</v>
      </c>
      <c r="AE1251" s="37"/>
      <c r="AF1251" s="37"/>
      <c r="AG1251" s="37"/>
      <c r="AH1251" s="37"/>
      <c r="AI1251" s="37"/>
      <c r="AJ1251" s="37"/>
      <c r="AK1251" s="37"/>
      <c r="AL1251" s="37"/>
      <c r="AM1251" s="37"/>
      <c r="AN1251" s="37"/>
      <c r="AO1251" s="37"/>
      <c r="AP1251" s="37"/>
      <c r="AQ1251" s="37"/>
      <c r="AR1251" s="50"/>
    </row>
    <row r="1252" spans="1:44" ht="12.75" hidden="1">
      <c r="A1252" s="29" t="s">
        <v>195</v>
      </c>
      <c r="B1252" s="42" t="s">
        <v>196</v>
      </c>
      <c r="C1252" s="40">
        <v>0</v>
      </c>
      <c r="D1252" s="40">
        <v>0</v>
      </c>
      <c r="E1252" s="40">
        <v>0</v>
      </c>
      <c r="F1252" s="40">
        <v>0</v>
      </c>
      <c r="G1252" s="49" t="s">
        <v>1022</v>
      </c>
      <c r="H1252" s="49" t="s">
        <v>1022</v>
      </c>
      <c r="I1252" s="37"/>
      <c r="J1252" s="37"/>
      <c r="K1252" s="37"/>
      <c r="L1252" s="37"/>
      <c r="M1252" s="37"/>
      <c r="N1252" s="37"/>
      <c r="O1252" s="37"/>
      <c r="P1252" s="37"/>
      <c r="Q1252" s="37"/>
      <c r="R1252" s="37"/>
      <c r="S1252" s="37"/>
      <c r="T1252" s="37"/>
      <c r="U1252" s="37"/>
      <c r="V1252" s="37"/>
      <c r="W1252" s="37"/>
      <c r="X1252" s="37" t="s">
        <v>2298</v>
      </c>
      <c r="Y1252" s="38" t="s">
        <v>195</v>
      </c>
      <c r="Z1252" s="38" t="s">
        <v>1019</v>
      </c>
      <c r="AA1252" s="38" t="s">
        <v>1758</v>
      </c>
      <c r="AB1252" s="38" t="s">
        <v>507</v>
      </c>
      <c r="AC1252" s="38" t="s">
        <v>1020</v>
      </c>
      <c r="AD1252" s="37">
        <f>AD1253+AD1254+AD1255</f>
        <v>0</v>
      </c>
      <c r="AE1252" s="37"/>
      <c r="AF1252" s="37"/>
      <c r="AG1252" s="37"/>
      <c r="AH1252" s="37"/>
      <c r="AI1252" s="37"/>
      <c r="AJ1252" s="37"/>
      <c r="AK1252" s="37"/>
      <c r="AL1252" s="37"/>
      <c r="AM1252" s="37"/>
      <c r="AN1252" s="37"/>
      <c r="AO1252" s="37"/>
      <c r="AP1252" s="37"/>
      <c r="AQ1252" s="37"/>
      <c r="AR1252" s="50"/>
    </row>
    <row r="1253" spans="1:44" ht="12.75" hidden="1">
      <c r="A1253" s="29" t="s">
        <v>197</v>
      </c>
      <c r="B1253" s="43" t="s">
        <v>1466</v>
      </c>
      <c r="C1253" s="40">
        <v>0</v>
      </c>
      <c r="D1253" s="40">
        <v>0</v>
      </c>
      <c r="E1253" s="40">
        <v>0</v>
      </c>
      <c r="F1253" s="40">
        <v>0</v>
      </c>
      <c r="G1253" s="49" t="s">
        <v>1022</v>
      </c>
      <c r="H1253" s="49" t="s">
        <v>1022</v>
      </c>
      <c r="I1253" s="37"/>
      <c r="J1253" s="37"/>
      <c r="K1253" s="37"/>
      <c r="L1253" s="37"/>
      <c r="M1253" s="37"/>
      <c r="N1253" s="37"/>
      <c r="O1253" s="37"/>
      <c r="P1253" s="37"/>
      <c r="Q1253" s="37"/>
      <c r="R1253" s="37"/>
      <c r="S1253" s="37"/>
      <c r="T1253" s="37"/>
      <c r="U1253" s="37"/>
      <c r="V1253" s="37"/>
      <c r="W1253" s="37"/>
      <c r="X1253" s="37" t="s">
        <v>2298</v>
      </c>
      <c r="Y1253" s="38" t="s">
        <v>197</v>
      </c>
      <c r="Z1253" s="38" t="s">
        <v>1019</v>
      </c>
      <c r="AA1253" s="38" t="s">
        <v>195</v>
      </c>
      <c r="AB1253" s="38" t="s">
        <v>507</v>
      </c>
      <c r="AC1253" s="38" t="s">
        <v>1020</v>
      </c>
      <c r="AD1253" s="37"/>
      <c r="AE1253" s="37"/>
      <c r="AF1253" s="37"/>
      <c r="AG1253" s="37"/>
      <c r="AH1253" s="37"/>
      <c r="AI1253" s="37"/>
      <c r="AJ1253" s="37"/>
      <c r="AK1253" s="37"/>
      <c r="AL1253" s="37"/>
      <c r="AM1253" s="37"/>
      <c r="AN1253" s="37"/>
      <c r="AO1253" s="37"/>
      <c r="AP1253" s="37"/>
      <c r="AQ1253" s="37"/>
      <c r="AR1253" s="50"/>
    </row>
    <row r="1254" spans="1:44" ht="12.75" hidden="1">
      <c r="A1254" s="29" t="s">
        <v>198</v>
      </c>
      <c r="B1254" s="43" t="s">
        <v>1468</v>
      </c>
      <c r="C1254" s="40">
        <v>0</v>
      </c>
      <c r="D1254" s="40">
        <v>0</v>
      </c>
      <c r="E1254" s="40">
        <v>0</v>
      </c>
      <c r="F1254" s="40">
        <v>0</v>
      </c>
      <c r="G1254" s="49" t="s">
        <v>1022</v>
      </c>
      <c r="H1254" s="49" t="s">
        <v>1022</v>
      </c>
      <c r="I1254" s="37"/>
      <c r="J1254" s="37"/>
      <c r="K1254" s="37"/>
      <c r="L1254" s="37"/>
      <c r="M1254" s="37"/>
      <c r="N1254" s="37"/>
      <c r="O1254" s="37"/>
      <c r="P1254" s="37"/>
      <c r="Q1254" s="37"/>
      <c r="R1254" s="37"/>
      <c r="S1254" s="37"/>
      <c r="T1254" s="37"/>
      <c r="U1254" s="37"/>
      <c r="V1254" s="37"/>
      <c r="W1254" s="37"/>
      <c r="X1254" s="37" t="s">
        <v>2298</v>
      </c>
      <c r="Y1254" s="38" t="s">
        <v>198</v>
      </c>
      <c r="Z1254" s="38" t="s">
        <v>1019</v>
      </c>
      <c r="AA1254" s="38" t="s">
        <v>195</v>
      </c>
      <c r="AB1254" s="38" t="s">
        <v>507</v>
      </c>
      <c r="AC1254" s="38" t="s">
        <v>1020</v>
      </c>
      <c r="AD1254" s="37"/>
      <c r="AE1254" s="37"/>
      <c r="AF1254" s="37"/>
      <c r="AG1254" s="37"/>
      <c r="AH1254" s="37"/>
      <c r="AI1254" s="37"/>
      <c r="AJ1254" s="37"/>
      <c r="AK1254" s="37"/>
      <c r="AL1254" s="37"/>
      <c r="AM1254" s="37"/>
      <c r="AN1254" s="37"/>
      <c r="AO1254" s="37"/>
      <c r="AP1254" s="37"/>
      <c r="AQ1254" s="37"/>
      <c r="AR1254" s="50"/>
    </row>
    <row r="1255" spans="1:44" ht="25.5" hidden="1">
      <c r="A1255" s="29" t="s">
        <v>199</v>
      </c>
      <c r="B1255" s="43" t="s">
        <v>1470</v>
      </c>
      <c r="C1255" s="40">
        <v>0</v>
      </c>
      <c r="D1255" s="40">
        <v>0</v>
      </c>
      <c r="E1255" s="40">
        <v>0</v>
      </c>
      <c r="F1255" s="40">
        <v>0</v>
      </c>
      <c r="G1255" s="49" t="s">
        <v>1022</v>
      </c>
      <c r="H1255" s="49" t="s">
        <v>1022</v>
      </c>
      <c r="I1255" s="37"/>
      <c r="J1255" s="37"/>
      <c r="K1255" s="37"/>
      <c r="L1255" s="37"/>
      <c r="M1255" s="37"/>
      <c r="N1255" s="37"/>
      <c r="O1255" s="37"/>
      <c r="P1255" s="37"/>
      <c r="Q1255" s="37"/>
      <c r="R1255" s="37"/>
      <c r="S1255" s="37"/>
      <c r="T1255" s="37"/>
      <c r="U1255" s="37"/>
      <c r="V1255" s="37"/>
      <c r="W1255" s="37"/>
      <c r="X1255" s="37" t="s">
        <v>2298</v>
      </c>
      <c r="Y1255" s="38" t="s">
        <v>199</v>
      </c>
      <c r="Z1255" s="38" t="s">
        <v>1019</v>
      </c>
      <c r="AA1255" s="38" t="s">
        <v>195</v>
      </c>
      <c r="AB1255" s="38" t="s">
        <v>507</v>
      </c>
      <c r="AC1255" s="38" t="s">
        <v>1020</v>
      </c>
      <c r="AD1255" s="37"/>
      <c r="AE1255" s="37"/>
      <c r="AF1255" s="37"/>
      <c r="AG1255" s="37"/>
      <c r="AH1255" s="37"/>
      <c r="AI1255" s="37"/>
      <c r="AJ1255" s="37"/>
      <c r="AK1255" s="37"/>
      <c r="AL1255" s="37"/>
      <c r="AM1255" s="37"/>
      <c r="AN1255" s="37"/>
      <c r="AO1255" s="37"/>
      <c r="AP1255" s="37"/>
      <c r="AQ1255" s="37"/>
      <c r="AR1255" s="50"/>
    </row>
    <row r="1256" spans="1:44" ht="12.75" hidden="1">
      <c r="A1256" s="29" t="s">
        <v>200</v>
      </c>
      <c r="B1256" s="42" t="s">
        <v>201</v>
      </c>
      <c r="C1256" s="40">
        <v>0</v>
      </c>
      <c r="D1256" s="40">
        <v>0</v>
      </c>
      <c r="E1256" s="40">
        <v>0</v>
      </c>
      <c r="F1256" s="40">
        <v>0</v>
      </c>
      <c r="G1256" s="49" t="s">
        <v>1022</v>
      </c>
      <c r="H1256" s="49" t="s">
        <v>1022</v>
      </c>
      <c r="I1256" s="37"/>
      <c r="J1256" s="37"/>
      <c r="K1256" s="37"/>
      <c r="L1256" s="37"/>
      <c r="M1256" s="37"/>
      <c r="N1256" s="37"/>
      <c r="O1256" s="37"/>
      <c r="P1256" s="37"/>
      <c r="Q1256" s="37"/>
      <c r="R1256" s="37"/>
      <c r="S1256" s="37"/>
      <c r="T1256" s="37"/>
      <c r="U1256" s="37"/>
      <c r="V1256" s="37"/>
      <c r="W1256" s="37"/>
      <c r="X1256" s="37" t="s">
        <v>2298</v>
      </c>
      <c r="Y1256" s="38" t="s">
        <v>200</v>
      </c>
      <c r="Z1256" s="38" t="s">
        <v>1019</v>
      </c>
      <c r="AA1256" s="38" t="s">
        <v>1758</v>
      </c>
      <c r="AB1256" s="38" t="s">
        <v>507</v>
      </c>
      <c r="AC1256" s="38" t="s">
        <v>1020</v>
      </c>
      <c r="AD1256" s="37">
        <f>AD1257+AD1258+AD1259</f>
        <v>0</v>
      </c>
      <c r="AE1256" s="37"/>
      <c r="AF1256" s="37"/>
      <c r="AG1256" s="37"/>
      <c r="AH1256" s="37"/>
      <c r="AI1256" s="37"/>
      <c r="AJ1256" s="37"/>
      <c r="AK1256" s="37"/>
      <c r="AL1256" s="37"/>
      <c r="AM1256" s="37"/>
      <c r="AN1256" s="37"/>
      <c r="AO1256" s="37"/>
      <c r="AP1256" s="37"/>
      <c r="AQ1256" s="37"/>
      <c r="AR1256" s="50"/>
    </row>
    <row r="1257" spans="1:44" ht="12.75" hidden="1">
      <c r="A1257" s="29" t="s">
        <v>202</v>
      </c>
      <c r="B1257" s="43" t="s">
        <v>1474</v>
      </c>
      <c r="C1257" s="40">
        <v>0</v>
      </c>
      <c r="D1257" s="40">
        <v>0</v>
      </c>
      <c r="E1257" s="40">
        <v>0</v>
      </c>
      <c r="F1257" s="40">
        <v>0</v>
      </c>
      <c r="G1257" s="49" t="s">
        <v>1022</v>
      </c>
      <c r="H1257" s="49" t="s">
        <v>1022</v>
      </c>
      <c r="I1257" s="37"/>
      <c r="J1257" s="37"/>
      <c r="K1257" s="37"/>
      <c r="L1257" s="37"/>
      <c r="M1257" s="37"/>
      <c r="N1257" s="37"/>
      <c r="O1257" s="37"/>
      <c r="P1257" s="37"/>
      <c r="Q1257" s="37"/>
      <c r="R1257" s="37"/>
      <c r="S1257" s="37"/>
      <c r="T1257" s="37"/>
      <c r="U1257" s="37"/>
      <c r="V1257" s="37"/>
      <c r="W1257" s="37"/>
      <c r="X1257" s="37" t="s">
        <v>2298</v>
      </c>
      <c r="Y1257" s="38" t="s">
        <v>202</v>
      </c>
      <c r="Z1257" s="38" t="s">
        <v>1019</v>
      </c>
      <c r="AA1257" s="38" t="s">
        <v>200</v>
      </c>
      <c r="AB1257" s="38" t="s">
        <v>507</v>
      </c>
      <c r="AC1257" s="38" t="s">
        <v>1020</v>
      </c>
      <c r="AD1257" s="37"/>
      <c r="AE1257" s="37"/>
      <c r="AF1257" s="37"/>
      <c r="AG1257" s="37"/>
      <c r="AH1257" s="37"/>
      <c r="AI1257" s="37"/>
      <c r="AJ1257" s="37"/>
      <c r="AK1257" s="37"/>
      <c r="AL1257" s="37"/>
      <c r="AM1257" s="37"/>
      <c r="AN1257" s="37"/>
      <c r="AO1257" s="37"/>
      <c r="AP1257" s="37"/>
      <c r="AQ1257" s="37"/>
      <c r="AR1257" s="50"/>
    </row>
    <row r="1258" spans="1:44" ht="12.75" hidden="1">
      <c r="A1258" s="29" t="s">
        <v>203</v>
      </c>
      <c r="B1258" s="43" t="s">
        <v>1476</v>
      </c>
      <c r="C1258" s="40">
        <v>0</v>
      </c>
      <c r="D1258" s="40">
        <v>0</v>
      </c>
      <c r="E1258" s="40">
        <v>0</v>
      </c>
      <c r="F1258" s="40">
        <v>0</v>
      </c>
      <c r="G1258" s="49" t="s">
        <v>1022</v>
      </c>
      <c r="H1258" s="49" t="s">
        <v>1022</v>
      </c>
      <c r="I1258" s="37"/>
      <c r="J1258" s="37"/>
      <c r="K1258" s="37"/>
      <c r="L1258" s="37"/>
      <c r="M1258" s="37"/>
      <c r="N1258" s="37"/>
      <c r="O1258" s="37"/>
      <c r="P1258" s="37"/>
      <c r="Q1258" s="37"/>
      <c r="R1258" s="37"/>
      <c r="S1258" s="37"/>
      <c r="T1258" s="37"/>
      <c r="U1258" s="37"/>
      <c r="V1258" s="37"/>
      <c r="W1258" s="37"/>
      <c r="X1258" s="37" t="s">
        <v>2298</v>
      </c>
      <c r="Y1258" s="38" t="s">
        <v>203</v>
      </c>
      <c r="Z1258" s="38" t="s">
        <v>1019</v>
      </c>
      <c r="AA1258" s="38" t="s">
        <v>200</v>
      </c>
      <c r="AB1258" s="38" t="s">
        <v>507</v>
      </c>
      <c r="AC1258" s="38" t="s">
        <v>1020</v>
      </c>
      <c r="AD1258" s="37"/>
      <c r="AE1258" s="37"/>
      <c r="AF1258" s="37"/>
      <c r="AG1258" s="37"/>
      <c r="AH1258" s="37"/>
      <c r="AI1258" s="37"/>
      <c r="AJ1258" s="37"/>
      <c r="AK1258" s="37"/>
      <c r="AL1258" s="37"/>
      <c r="AM1258" s="37"/>
      <c r="AN1258" s="37"/>
      <c r="AO1258" s="37"/>
      <c r="AP1258" s="37"/>
      <c r="AQ1258" s="37"/>
      <c r="AR1258" s="50"/>
    </row>
    <row r="1259" spans="1:44" ht="25.5" hidden="1">
      <c r="A1259" s="29" t="s">
        <v>204</v>
      </c>
      <c r="B1259" s="43" t="s">
        <v>1478</v>
      </c>
      <c r="C1259" s="40">
        <v>0</v>
      </c>
      <c r="D1259" s="40">
        <v>0</v>
      </c>
      <c r="E1259" s="40">
        <v>0</v>
      </c>
      <c r="F1259" s="40">
        <v>0</v>
      </c>
      <c r="G1259" s="49" t="s">
        <v>1022</v>
      </c>
      <c r="H1259" s="49" t="s">
        <v>1022</v>
      </c>
      <c r="I1259" s="37"/>
      <c r="J1259" s="37"/>
      <c r="K1259" s="37"/>
      <c r="L1259" s="37"/>
      <c r="M1259" s="37"/>
      <c r="N1259" s="37"/>
      <c r="O1259" s="37"/>
      <c r="P1259" s="37"/>
      <c r="Q1259" s="37"/>
      <c r="R1259" s="37"/>
      <c r="S1259" s="37"/>
      <c r="T1259" s="37"/>
      <c r="U1259" s="37"/>
      <c r="V1259" s="37"/>
      <c r="W1259" s="37"/>
      <c r="X1259" s="37" t="s">
        <v>2298</v>
      </c>
      <c r="Y1259" s="38" t="s">
        <v>204</v>
      </c>
      <c r="Z1259" s="38" t="s">
        <v>1019</v>
      </c>
      <c r="AA1259" s="38" t="s">
        <v>200</v>
      </c>
      <c r="AB1259" s="38" t="s">
        <v>507</v>
      </c>
      <c r="AC1259" s="38" t="s">
        <v>1020</v>
      </c>
      <c r="AD1259" s="37"/>
      <c r="AE1259" s="37"/>
      <c r="AF1259" s="37"/>
      <c r="AG1259" s="37"/>
      <c r="AH1259" s="37"/>
      <c r="AI1259" s="37"/>
      <c r="AJ1259" s="37"/>
      <c r="AK1259" s="37"/>
      <c r="AL1259" s="37"/>
      <c r="AM1259" s="37"/>
      <c r="AN1259" s="37"/>
      <c r="AO1259" s="37"/>
      <c r="AP1259" s="37"/>
      <c r="AQ1259" s="37"/>
      <c r="AR1259" s="50"/>
    </row>
    <row r="1260" spans="1:44" ht="12.75" hidden="1">
      <c r="A1260" s="29" t="s">
        <v>205</v>
      </c>
      <c r="B1260" s="41" t="s">
        <v>206</v>
      </c>
      <c r="C1260" s="40">
        <v>0</v>
      </c>
      <c r="D1260" s="40">
        <v>0</v>
      </c>
      <c r="E1260" s="40">
        <v>0</v>
      </c>
      <c r="F1260" s="40">
        <v>0</v>
      </c>
      <c r="G1260" s="49" t="s">
        <v>1022</v>
      </c>
      <c r="H1260" s="49" t="s">
        <v>1022</v>
      </c>
      <c r="I1260" s="37"/>
      <c r="J1260" s="37"/>
      <c r="K1260" s="37"/>
      <c r="L1260" s="37"/>
      <c r="M1260" s="37"/>
      <c r="N1260" s="37"/>
      <c r="O1260" s="37"/>
      <c r="P1260" s="37"/>
      <c r="Q1260" s="37"/>
      <c r="R1260" s="37"/>
      <c r="S1260" s="37"/>
      <c r="T1260" s="37"/>
      <c r="U1260" s="37"/>
      <c r="V1260" s="37"/>
      <c r="W1260" s="37"/>
      <c r="X1260" s="37" t="s">
        <v>2298</v>
      </c>
      <c r="Y1260" s="38" t="s">
        <v>205</v>
      </c>
      <c r="Z1260" s="38" t="s">
        <v>1019</v>
      </c>
      <c r="AA1260" s="38" t="s">
        <v>1720</v>
      </c>
      <c r="AB1260" s="38" t="s">
        <v>507</v>
      </c>
      <c r="AC1260" s="38" t="s">
        <v>1020</v>
      </c>
      <c r="AD1260" s="37">
        <f>AD1261+AD1265</f>
        <v>0</v>
      </c>
      <c r="AE1260" s="37"/>
      <c r="AF1260" s="37"/>
      <c r="AG1260" s="37"/>
      <c r="AH1260" s="37"/>
      <c r="AI1260" s="37"/>
      <c r="AJ1260" s="37"/>
      <c r="AK1260" s="37"/>
      <c r="AL1260" s="37"/>
      <c r="AM1260" s="37"/>
      <c r="AN1260" s="37"/>
      <c r="AO1260" s="37"/>
      <c r="AP1260" s="37"/>
      <c r="AQ1260" s="37"/>
      <c r="AR1260" s="50"/>
    </row>
    <row r="1261" spans="1:44" ht="12.75" hidden="1">
      <c r="A1261" s="29" t="s">
        <v>207</v>
      </c>
      <c r="B1261" s="42" t="s">
        <v>208</v>
      </c>
      <c r="C1261" s="40">
        <v>0</v>
      </c>
      <c r="D1261" s="40">
        <v>0</v>
      </c>
      <c r="E1261" s="40">
        <v>0</v>
      </c>
      <c r="F1261" s="40">
        <v>0</v>
      </c>
      <c r="G1261" s="49" t="s">
        <v>1022</v>
      </c>
      <c r="H1261" s="49" t="s">
        <v>1022</v>
      </c>
      <c r="I1261" s="37"/>
      <c r="J1261" s="37"/>
      <c r="K1261" s="37"/>
      <c r="L1261" s="37"/>
      <c r="M1261" s="37"/>
      <c r="N1261" s="37"/>
      <c r="O1261" s="37"/>
      <c r="P1261" s="37"/>
      <c r="Q1261" s="37"/>
      <c r="R1261" s="37"/>
      <c r="S1261" s="37"/>
      <c r="T1261" s="37"/>
      <c r="U1261" s="37"/>
      <c r="V1261" s="37"/>
      <c r="W1261" s="37"/>
      <c r="X1261" s="37" t="s">
        <v>2298</v>
      </c>
      <c r="Y1261" s="38" t="s">
        <v>207</v>
      </c>
      <c r="Z1261" s="38" t="s">
        <v>1019</v>
      </c>
      <c r="AA1261" s="38" t="s">
        <v>205</v>
      </c>
      <c r="AB1261" s="38" t="s">
        <v>507</v>
      </c>
      <c r="AC1261" s="38" t="s">
        <v>1020</v>
      </c>
      <c r="AD1261" s="37">
        <f>AD1262+AD1263+AD1264</f>
        <v>0</v>
      </c>
      <c r="AE1261" s="37"/>
      <c r="AF1261" s="37"/>
      <c r="AG1261" s="37"/>
      <c r="AH1261" s="37"/>
      <c r="AI1261" s="37"/>
      <c r="AJ1261" s="37"/>
      <c r="AK1261" s="37"/>
      <c r="AL1261" s="37"/>
      <c r="AM1261" s="37"/>
      <c r="AN1261" s="37"/>
      <c r="AO1261" s="37"/>
      <c r="AP1261" s="37"/>
      <c r="AQ1261" s="37"/>
      <c r="AR1261" s="50"/>
    </row>
    <row r="1262" spans="1:44" ht="12.75" hidden="1">
      <c r="A1262" s="29" t="s">
        <v>209</v>
      </c>
      <c r="B1262" s="43" t="s">
        <v>1504</v>
      </c>
      <c r="C1262" s="40">
        <v>0</v>
      </c>
      <c r="D1262" s="40">
        <v>0</v>
      </c>
      <c r="E1262" s="40">
        <v>0</v>
      </c>
      <c r="F1262" s="40">
        <v>0</v>
      </c>
      <c r="G1262" s="49" t="s">
        <v>1022</v>
      </c>
      <c r="H1262" s="49" t="s">
        <v>1022</v>
      </c>
      <c r="I1262" s="37"/>
      <c r="J1262" s="37"/>
      <c r="K1262" s="37"/>
      <c r="L1262" s="37"/>
      <c r="M1262" s="37"/>
      <c r="N1262" s="37"/>
      <c r="O1262" s="37"/>
      <c r="P1262" s="37"/>
      <c r="Q1262" s="37"/>
      <c r="R1262" s="37"/>
      <c r="S1262" s="37"/>
      <c r="T1262" s="37"/>
      <c r="U1262" s="37"/>
      <c r="V1262" s="37"/>
      <c r="W1262" s="37"/>
      <c r="X1262" s="37" t="s">
        <v>2298</v>
      </c>
      <c r="Y1262" s="38" t="s">
        <v>209</v>
      </c>
      <c r="Z1262" s="38" t="s">
        <v>1019</v>
      </c>
      <c r="AA1262" s="38" t="s">
        <v>207</v>
      </c>
      <c r="AB1262" s="38" t="s">
        <v>507</v>
      </c>
      <c r="AC1262" s="38" t="s">
        <v>1020</v>
      </c>
      <c r="AD1262" s="37"/>
      <c r="AE1262" s="37"/>
      <c r="AF1262" s="37"/>
      <c r="AG1262" s="37"/>
      <c r="AH1262" s="37"/>
      <c r="AI1262" s="37"/>
      <c r="AJ1262" s="37"/>
      <c r="AK1262" s="37"/>
      <c r="AL1262" s="37"/>
      <c r="AM1262" s="37"/>
      <c r="AN1262" s="37"/>
      <c r="AO1262" s="37"/>
      <c r="AP1262" s="37"/>
      <c r="AQ1262" s="37"/>
      <c r="AR1262" s="50"/>
    </row>
    <row r="1263" spans="1:44" ht="12.75" hidden="1">
      <c r="A1263" s="29" t="s">
        <v>210</v>
      </c>
      <c r="B1263" s="43" t="s">
        <v>1506</v>
      </c>
      <c r="C1263" s="40">
        <v>0</v>
      </c>
      <c r="D1263" s="40">
        <v>0</v>
      </c>
      <c r="E1263" s="40">
        <v>0</v>
      </c>
      <c r="F1263" s="40">
        <v>0</v>
      </c>
      <c r="G1263" s="49" t="s">
        <v>1022</v>
      </c>
      <c r="H1263" s="49" t="s">
        <v>1022</v>
      </c>
      <c r="I1263" s="37"/>
      <c r="J1263" s="37"/>
      <c r="K1263" s="37"/>
      <c r="L1263" s="37"/>
      <c r="M1263" s="37"/>
      <c r="N1263" s="37"/>
      <c r="O1263" s="37"/>
      <c r="P1263" s="37"/>
      <c r="Q1263" s="37"/>
      <c r="R1263" s="37"/>
      <c r="S1263" s="37"/>
      <c r="T1263" s="37"/>
      <c r="U1263" s="37"/>
      <c r="V1263" s="37"/>
      <c r="W1263" s="37"/>
      <c r="X1263" s="37" t="s">
        <v>2298</v>
      </c>
      <c r="Y1263" s="38" t="s">
        <v>210</v>
      </c>
      <c r="Z1263" s="38" t="s">
        <v>1019</v>
      </c>
      <c r="AA1263" s="38" t="s">
        <v>207</v>
      </c>
      <c r="AB1263" s="38" t="s">
        <v>507</v>
      </c>
      <c r="AC1263" s="38" t="s">
        <v>1020</v>
      </c>
      <c r="AD1263" s="37"/>
      <c r="AE1263" s="37"/>
      <c r="AF1263" s="37"/>
      <c r="AG1263" s="37"/>
      <c r="AH1263" s="37"/>
      <c r="AI1263" s="37"/>
      <c r="AJ1263" s="37"/>
      <c r="AK1263" s="37"/>
      <c r="AL1263" s="37"/>
      <c r="AM1263" s="37"/>
      <c r="AN1263" s="37"/>
      <c r="AO1263" s="37"/>
      <c r="AP1263" s="37"/>
      <c r="AQ1263" s="37"/>
      <c r="AR1263" s="50"/>
    </row>
    <row r="1264" spans="1:44" ht="12.75" hidden="1">
      <c r="A1264" s="29" t="s">
        <v>211</v>
      </c>
      <c r="B1264" s="43" t="s">
        <v>1508</v>
      </c>
      <c r="C1264" s="40">
        <v>0</v>
      </c>
      <c r="D1264" s="40">
        <v>0</v>
      </c>
      <c r="E1264" s="40">
        <v>0</v>
      </c>
      <c r="F1264" s="40">
        <v>0</v>
      </c>
      <c r="G1264" s="49" t="s">
        <v>1022</v>
      </c>
      <c r="H1264" s="49" t="s">
        <v>1022</v>
      </c>
      <c r="I1264" s="37"/>
      <c r="J1264" s="37"/>
      <c r="K1264" s="37"/>
      <c r="L1264" s="37"/>
      <c r="M1264" s="37"/>
      <c r="N1264" s="37"/>
      <c r="O1264" s="37"/>
      <c r="P1264" s="37"/>
      <c r="Q1264" s="37"/>
      <c r="R1264" s="37"/>
      <c r="S1264" s="37"/>
      <c r="T1264" s="37"/>
      <c r="U1264" s="37"/>
      <c r="V1264" s="37"/>
      <c r="W1264" s="37"/>
      <c r="X1264" s="37" t="s">
        <v>2298</v>
      </c>
      <c r="Y1264" s="38" t="s">
        <v>211</v>
      </c>
      <c r="Z1264" s="38" t="s">
        <v>1019</v>
      </c>
      <c r="AA1264" s="38" t="s">
        <v>207</v>
      </c>
      <c r="AB1264" s="38" t="s">
        <v>507</v>
      </c>
      <c r="AC1264" s="38" t="s">
        <v>1020</v>
      </c>
      <c r="AD1264" s="37"/>
      <c r="AE1264" s="37"/>
      <c r="AF1264" s="37"/>
      <c r="AG1264" s="37"/>
      <c r="AH1264" s="37"/>
      <c r="AI1264" s="37"/>
      <c r="AJ1264" s="37"/>
      <c r="AK1264" s="37"/>
      <c r="AL1264" s="37"/>
      <c r="AM1264" s="37"/>
      <c r="AN1264" s="37"/>
      <c r="AO1264" s="37"/>
      <c r="AP1264" s="37"/>
      <c r="AQ1264" s="37"/>
      <c r="AR1264" s="50"/>
    </row>
    <row r="1265" spans="1:44" ht="12.75" hidden="1">
      <c r="A1265" s="29" t="s">
        <v>212</v>
      </c>
      <c r="B1265" s="42" t="s">
        <v>213</v>
      </c>
      <c r="C1265" s="40">
        <v>0</v>
      </c>
      <c r="D1265" s="40">
        <v>0</v>
      </c>
      <c r="E1265" s="40">
        <v>0</v>
      </c>
      <c r="F1265" s="40">
        <v>0</v>
      </c>
      <c r="G1265" s="49" t="s">
        <v>1022</v>
      </c>
      <c r="H1265" s="49" t="s">
        <v>1022</v>
      </c>
      <c r="I1265" s="37"/>
      <c r="J1265" s="37"/>
      <c r="K1265" s="37"/>
      <c r="L1265" s="37"/>
      <c r="M1265" s="37"/>
      <c r="N1265" s="37"/>
      <c r="O1265" s="37"/>
      <c r="P1265" s="37"/>
      <c r="Q1265" s="37"/>
      <c r="R1265" s="37"/>
      <c r="S1265" s="37"/>
      <c r="T1265" s="37"/>
      <c r="U1265" s="37"/>
      <c r="V1265" s="37"/>
      <c r="W1265" s="37"/>
      <c r="X1265" s="37" t="s">
        <v>2298</v>
      </c>
      <c r="Y1265" s="38" t="s">
        <v>212</v>
      </c>
      <c r="Z1265" s="38" t="s">
        <v>1019</v>
      </c>
      <c r="AA1265" s="38" t="s">
        <v>205</v>
      </c>
      <c r="AB1265" s="38" t="s">
        <v>507</v>
      </c>
      <c r="AC1265" s="38" t="s">
        <v>1020</v>
      </c>
      <c r="AD1265" s="37">
        <f>AD1266+AD1267+AD1268</f>
        <v>0</v>
      </c>
      <c r="AE1265" s="37"/>
      <c r="AF1265" s="37"/>
      <c r="AG1265" s="37"/>
      <c r="AH1265" s="37"/>
      <c r="AI1265" s="37"/>
      <c r="AJ1265" s="37"/>
      <c r="AK1265" s="37"/>
      <c r="AL1265" s="37"/>
      <c r="AM1265" s="37"/>
      <c r="AN1265" s="37"/>
      <c r="AO1265" s="37"/>
      <c r="AP1265" s="37"/>
      <c r="AQ1265" s="37"/>
      <c r="AR1265" s="50"/>
    </row>
    <row r="1266" spans="1:44" ht="12.75" hidden="1">
      <c r="A1266" s="29" t="s">
        <v>214</v>
      </c>
      <c r="B1266" s="43" t="s">
        <v>1482</v>
      </c>
      <c r="C1266" s="40">
        <v>0</v>
      </c>
      <c r="D1266" s="40">
        <v>0</v>
      </c>
      <c r="E1266" s="40">
        <v>0</v>
      </c>
      <c r="F1266" s="40">
        <v>0</v>
      </c>
      <c r="G1266" s="49" t="s">
        <v>1022</v>
      </c>
      <c r="H1266" s="49" t="s">
        <v>1022</v>
      </c>
      <c r="I1266" s="37"/>
      <c r="J1266" s="37"/>
      <c r="K1266" s="37"/>
      <c r="L1266" s="37"/>
      <c r="M1266" s="37"/>
      <c r="N1266" s="37"/>
      <c r="O1266" s="37"/>
      <c r="P1266" s="37"/>
      <c r="Q1266" s="37"/>
      <c r="R1266" s="37"/>
      <c r="S1266" s="37"/>
      <c r="T1266" s="37"/>
      <c r="U1266" s="37"/>
      <c r="V1266" s="37"/>
      <c r="W1266" s="37"/>
      <c r="X1266" s="37" t="s">
        <v>2298</v>
      </c>
      <c r="Y1266" s="38" t="s">
        <v>214</v>
      </c>
      <c r="Z1266" s="38" t="s">
        <v>1019</v>
      </c>
      <c r="AA1266" s="38" t="s">
        <v>212</v>
      </c>
      <c r="AB1266" s="38" t="s">
        <v>507</v>
      </c>
      <c r="AC1266" s="38" t="s">
        <v>1020</v>
      </c>
      <c r="AD1266" s="37"/>
      <c r="AE1266" s="37"/>
      <c r="AF1266" s="37"/>
      <c r="AG1266" s="37"/>
      <c r="AH1266" s="37"/>
      <c r="AI1266" s="37"/>
      <c r="AJ1266" s="37"/>
      <c r="AK1266" s="37"/>
      <c r="AL1266" s="37"/>
      <c r="AM1266" s="37"/>
      <c r="AN1266" s="37"/>
      <c r="AO1266" s="37"/>
      <c r="AP1266" s="37"/>
      <c r="AQ1266" s="37"/>
      <c r="AR1266" s="50"/>
    </row>
    <row r="1267" spans="1:44" ht="12.75" hidden="1">
      <c r="A1267" s="29" t="s">
        <v>215</v>
      </c>
      <c r="B1267" s="43" t="s">
        <v>1484</v>
      </c>
      <c r="C1267" s="40">
        <v>0</v>
      </c>
      <c r="D1267" s="40">
        <v>0</v>
      </c>
      <c r="E1267" s="40">
        <v>0</v>
      </c>
      <c r="F1267" s="40">
        <v>0</v>
      </c>
      <c r="G1267" s="49" t="s">
        <v>1022</v>
      </c>
      <c r="H1267" s="49" t="s">
        <v>1022</v>
      </c>
      <c r="I1267" s="37"/>
      <c r="J1267" s="37"/>
      <c r="K1267" s="37"/>
      <c r="L1267" s="37"/>
      <c r="M1267" s="37"/>
      <c r="N1267" s="37"/>
      <c r="O1267" s="37"/>
      <c r="P1267" s="37"/>
      <c r="Q1267" s="37"/>
      <c r="R1267" s="37"/>
      <c r="S1267" s="37"/>
      <c r="T1267" s="37"/>
      <c r="U1267" s="37"/>
      <c r="V1267" s="37"/>
      <c r="W1267" s="37"/>
      <c r="X1267" s="37" t="s">
        <v>2298</v>
      </c>
      <c r="Y1267" s="38" t="s">
        <v>215</v>
      </c>
      <c r="Z1267" s="38" t="s">
        <v>1019</v>
      </c>
      <c r="AA1267" s="38" t="s">
        <v>212</v>
      </c>
      <c r="AB1267" s="38" t="s">
        <v>507</v>
      </c>
      <c r="AC1267" s="38" t="s">
        <v>1020</v>
      </c>
      <c r="AD1267" s="37"/>
      <c r="AE1267" s="37"/>
      <c r="AF1267" s="37"/>
      <c r="AG1267" s="37"/>
      <c r="AH1267" s="37"/>
      <c r="AI1267" s="37"/>
      <c r="AJ1267" s="37"/>
      <c r="AK1267" s="37"/>
      <c r="AL1267" s="37"/>
      <c r="AM1267" s="37"/>
      <c r="AN1267" s="37"/>
      <c r="AO1267" s="37"/>
      <c r="AP1267" s="37"/>
      <c r="AQ1267" s="37"/>
      <c r="AR1267" s="50"/>
    </row>
    <row r="1268" spans="1:44" ht="25.5" hidden="1">
      <c r="A1268" s="29" t="s">
        <v>216</v>
      </c>
      <c r="B1268" s="43" t="s">
        <v>1486</v>
      </c>
      <c r="C1268" s="40">
        <v>0</v>
      </c>
      <c r="D1268" s="40">
        <v>0</v>
      </c>
      <c r="E1268" s="40">
        <v>0</v>
      </c>
      <c r="F1268" s="40">
        <v>0</v>
      </c>
      <c r="G1268" s="49" t="s">
        <v>1022</v>
      </c>
      <c r="H1268" s="49" t="s">
        <v>1022</v>
      </c>
      <c r="I1268" s="37"/>
      <c r="J1268" s="37"/>
      <c r="K1268" s="37"/>
      <c r="L1268" s="37"/>
      <c r="M1268" s="37"/>
      <c r="N1268" s="37"/>
      <c r="O1268" s="37"/>
      <c r="P1268" s="37"/>
      <c r="Q1268" s="37"/>
      <c r="R1268" s="37"/>
      <c r="S1268" s="37"/>
      <c r="T1268" s="37"/>
      <c r="U1268" s="37"/>
      <c r="V1268" s="37"/>
      <c r="W1268" s="37"/>
      <c r="X1268" s="37" t="s">
        <v>2298</v>
      </c>
      <c r="Y1268" s="38" t="s">
        <v>216</v>
      </c>
      <c r="Z1268" s="38" t="s">
        <v>1019</v>
      </c>
      <c r="AA1268" s="38" t="s">
        <v>212</v>
      </c>
      <c r="AB1268" s="38" t="s">
        <v>507</v>
      </c>
      <c r="AC1268" s="38" t="s">
        <v>1020</v>
      </c>
      <c r="AD1268" s="37"/>
      <c r="AE1268" s="37"/>
      <c r="AF1268" s="37"/>
      <c r="AG1268" s="37"/>
      <c r="AH1268" s="37"/>
      <c r="AI1268" s="37"/>
      <c r="AJ1268" s="37"/>
      <c r="AK1268" s="37"/>
      <c r="AL1268" s="37"/>
      <c r="AM1268" s="37"/>
      <c r="AN1268" s="37"/>
      <c r="AO1268" s="37"/>
      <c r="AP1268" s="37"/>
      <c r="AQ1268" s="37"/>
      <c r="AR1268" s="50"/>
    </row>
    <row r="1269" spans="1:44" ht="12.75" hidden="1">
      <c r="A1269" s="29" t="s">
        <v>217</v>
      </c>
      <c r="B1269" s="41" t="s">
        <v>218</v>
      </c>
      <c r="C1269" s="40">
        <v>0</v>
      </c>
      <c r="D1269" s="40">
        <v>0</v>
      </c>
      <c r="E1269" s="40">
        <v>0</v>
      </c>
      <c r="F1269" s="40">
        <v>0</v>
      </c>
      <c r="G1269" s="49" t="s">
        <v>1022</v>
      </c>
      <c r="H1269" s="49" t="s">
        <v>1022</v>
      </c>
      <c r="I1269" s="37"/>
      <c r="J1269" s="37"/>
      <c r="K1269" s="37"/>
      <c r="L1269" s="37"/>
      <c r="M1269" s="37"/>
      <c r="N1269" s="37"/>
      <c r="O1269" s="37"/>
      <c r="P1269" s="37"/>
      <c r="Q1269" s="37"/>
      <c r="R1269" s="37"/>
      <c r="S1269" s="37"/>
      <c r="T1269" s="37"/>
      <c r="U1269" s="37"/>
      <c r="V1269" s="37"/>
      <c r="W1269" s="37"/>
      <c r="X1269" s="37" t="s">
        <v>2298</v>
      </c>
      <c r="Y1269" s="38" t="s">
        <v>217</v>
      </c>
      <c r="Z1269" s="38" t="s">
        <v>1019</v>
      </c>
      <c r="AA1269" s="38" t="s">
        <v>1720</v>
      </c>
      <c r="AB1269" s="38" t="s">
        <v>507</v>
      </c>
      <c r="AC1269" s="38" t="s">
        <v>1020</v>
      </c>
      <c r="AD1269" s="37">
        <f>AD1270+AD1274</f>
        <v>0</v>
      </c>
      <c r="AE1269" s="37"/>
      <c r="AF1269" s="37"/>
      <c r="AG1269" s="37"/>
      <c r="AH1269" s="37"/>
      <c r="AI1269" s="37"/>
      <c r="AJ1269" s="37"/>
      <c r="AK1269" s="37"/>
      <c r="AL1269" s="37"/>
      <c r="AM1269" s="37"/>
      <c r="AN1269" s="37"/>
      <c r="AO1269" s="37"/>
      <c r="AP1269" s="37"/>
      <c r="AQ1269" s="37"/>
      <c r="AR1269" s="50"/>
    </row>
    <row r="1270" spans="1:44" ht="12.75" hidden="1">
      <c r="A1270" s="29" t="s">
        <v>219</v>
      </c>
      <c r="B1270" s="42" t="s">
        <v>220</v>
      </c>
      <c r="C1270" s="40">
        <v>0</v>
      </c>
      <c r="D1270" s="40">
        <v>0</v>
      </c>
      <c r="E1270" s="40">
        <v>0</v>
      </c>
      <c r="F1270" s="40">
        <v>0</v>
      </c>
      <c r="G1270" s="49" t="s">
        <v>1022</v>
      </c>
      <c r="H1270" s="49" t="s">
        <v>1022</v>
      </c>
      <c r="I1270" s="37"/>
      <c r="J1270" s="37"/>
      <c r="K1270" s="37"/>
      <c r="L1270" s="37"/>
      <c r="M1270" s="37"/>
      <c r="N1270" s="37"/>
      <c r="O1270" s="37"/>
      <c r="P1270" s="37"/>
      <c r="Q1270" s="37"/>
      <c r="R1270" s="37"/>
      <c r="S1270" s="37"/>
      <c r="T1270" s="37"/>
      <c r="U1270" s="37"/>
      <c r="V1270" s="37"/>
      <c r="W1270" s="37"/>
      <c r="X1270" s="37" t="s">
        <v>2298</v>
      </c>
      <c r="Y1270" s="38" t="s">
        <v>219</v>
      </c>
      <c r="Z1270" s="38" t="s">
        <v>1019</v>
      </c>
      <c r="AA1270" s="38" t="s">
        <v>217</v>
      </c>
      <c r="AB1270" s="38" t="s">
        <v>507</v>
      </c>
      <c r="AC1270" s="38" t="s">
        <v>1020</v>
      </c>
      <c r="AD1270" s="37">
        <f>AD1271+AD1272+AD1273</f>
        <v>0</v>
      </c>
      <c r="AE1270" s="37"/>
      <c r="AF1270" s="37"/>
      <c r="AG1270" s="37"/>
      <c r="AH1270" s="37"/>
      <c r="AI1270" s="37"/>
      <c r="AJ1270" s="37"/>
      <c r="AK1270" s="37"/>
      <c r="AL1270" s="37"/>
      <c r="AM1270" s="37"/>
      <c r="AN1270" s="37"/>
      <c r="AO1270" s="37"/>
      <c r="AP1270" s="37"/>
      <c r="AQ1270" s="37"/>
      <c r="AR1270" s="50"/>
    </row>
    <row r="1271" spans="1:44" ht="12.75" hidden="1">
      <c r="A1271" s="29" t="s">
        <v>1759</v>
      </c>
      <c r="B1271" s="43" t="s">
        <v>1504</v>
      </c>
      <c r="C1271" s="40">
        <v>0</v>
      </c>
      <c r="D1271" s="40">
        <v>0</v>
      </c>
      <c r="E1271" s="40">
        <v>0</v>
      </c>
      <c r="F1271" s="40">
        <v>0</v>
      </c>
      <c r="G1271" s="49" t="s">
        <v>1022</v>
      </c>
      <c r="H1271" s="49" t="s">
        <v>1022</v>
      </c>
      <c r="I1271" s="37"/>
      <c r="J1271" s="37"/>
      <c r="K1271" s="37"/>
      <c r="L1271" s="37"/>
      <c r="M1271" s="37"/>
      <c r="N1271" s="37"/>
      <c r="O1271" s="37"/>
      <c r="P1271" s="37"/>
      <c r="Q1271" s="37"/>
      <c r="R1271" s="37"/>
      <c r="S1271" s="37"/>
      <c r="T1271" s="37"/>
      <c r="U1271" s="37"/>
      <c r="V1271" s="37"/>
      <c r="W1271" s="37"/>
      <c r="X1271" s="37" t="s">
        <v>2298</v>
      </c>
      <c r="Y1271" s="38" t="s">
        <v>1759</v>
      </c>
      <c r="Z1271" s="38" t="s">
        <v>1019</v>
      </c>
      <c r="AA1271" s="38" t="s">
        <v>219</v>
      </c>
      <c r="AB1271" s="38" t="s">
        <v>507</v>
      </c>
      <c r="AC1271" s="38" t="s">
        <v>1020</v>
      </c>
      <c r="AD1271" s="37"/>
      <c r="AE1271" s="37"/>
      <c r="AF1271" s="37"/>
      <c r="AG1271" s="37"/>
      <c r="AH1271" s="37"/>
      <c r="AI1271" s="37"/>
      <c r="AJ1271" s="37"/>
      <c r="AK1271" s="37"/>
      <c r="AL1271" s="37"/>
      <c r="AM1271" s="37"/>
      <c r="AN1271" s="37"/>
      <c r="AO1271" s="37"/>
      <c r="AP1271" s="37"/>
      <c r="AQ1271" s="37"/>
      <c r="AR1271" s="50"/>
    </row>
    <row r="1272" spans="1:44" ht="12.75" hidden="1">
      <c r="A1272" s="29" t="s">
        <v>1760</v>
      </c>
      <c r="B1272" s="43" t="s">
        <v>1506</v>
      </c>
      <c r="C1272" s="40">
        <v>0</v>
      </c>
      <c r="D1272" s="40">
        <v>0</v>
      </c>
      <c r="E1272" s="40">
        <v>0</v>
      </c>
      <c r="F1272" s="40">
        <v>0</v>
      </c>
      <c r="G1272" s="49" t="s">
        <v>1022</v>
      </c>
      <c r="H1272" s="49" t="s">
        <v>1022</v>
      </c>
      <c r="I1272" s="37"/>
      <c r="J1272" s="37"/>
      <c r="K1272" s="37"/>
      <c r="L1272" s="37"/>
      <c r="M1272" s="37"/>
      <c r="N1272" s="37"/>
      <c r="O1272" s="37"/>
      <c r="P1272" s="37"/>
      <c r="Q1272" s="37"/>
      <c r="R1272" s="37"/>
      <c r="S1272" s="37"/>
      <c r="T1272" s="37"/>
      <c r="U1272" s="37"/>
      <c r="V1272" s="37"/>
      <c r="W1272" s="37"/>
      <c r="X1272" s="37" t="s">
        <v>2298</v>
      </c>
      <c r="Y1272" s="38" t="s">
        <v>1760</v>
      </c>
      <c r="Z1272" s="38" t="s">
        <v>1019</v>
      </c>
      <c r="AA1272" s="38" t="s">
        <v>219</v>
      </c>
      <c r="AB1272" s="38" t="s">
        <v>507</v>
      </c>
      <c r="AC1272" s="38" t="s">
        <v>1020</v>
      </c>
      <c r="AD1272" s="37"/>
      <c r="AE1272" s="37"/>
      <c r="AF1272" s="37"/>
      <c r="AG1272" s="37"/>
      <c r="AH1272" s="37"/>
      <c r="AI1272" s="37"/>
      <c r="AJ1272" s="37"/>
      <c r="AK1272" s="37"/>
      <c r="AL1272" s="37"/>
      <c r="AM1272" s="37"/>
      <c r="AN1272" s="37"/>
      <c r="AO1272" s="37"/>
      <c r="AP1272" s="37"/>
      <c r="AQ1272" s="37"/>
      <c r="AR1272" s="50"/>
    </row>
    <row r="1273" spans="1:44" ht="12.75" hidden="1">
      <c r="A1273" s="29" t="s">
        <v>1761</v>
      </c>
      <c r="B1273" s="43" t="s">
        <v>1508</v>
      </c>
      <c r="C1273" s="40">
        <v>0</v>
      </c>
      <c r="D1273" s="40">
        <v>0</v>
      </c>
      <c r="E1273" s="40">
        <v>0</v>
      </c>
      <c r="F1273" s="40">
        <v>0</v>
      </c>
      <c r="G1273" s="49" t="s">
        <v>1022</v>
      </c>
      <c r="H1273" s="49" t="s">
        <v>1022</v>
      </c>
      <c r="I1273" s="37"/>
      <c r="J1273" s="37"/>
      <c r="K1273" s="37"/>
      <c r="L1273" s="37"/>
      <c r="M1273" s="37"/>
      <c r="N1273" s="37"/>
      <c r="O1273" s="37"/>
      <c r="P1273" s="37"/>
      <c r="Q1273" s="37"/>
      <c r="R1273" s="37"/>
      <c r="S1273" s="37"/>
      <c r="T1273" s="37"/>
      <c r="U1273" s="37"/>
      <c r="V1273" s="37"/>
      <c r="W1273" s="37"/>
      <c r="X1273" s="37" t="s">
        <v>2298</v>
      </c>
      <c r="Y1273" s="38" t="s">
        <v>1761</v>
      </c>
      <c r="Z1273" s="38" t="s">
        <v>1019</v>
      </c>
      <c r="AA1273" s="38" t="s">
        <v>219</v>
      </c>
      <c r="AB1273" s="38" t="s">
        <v>507</v>
      </c>
      <c r="AC1273" s="38" t="s">
        <v>1020</v>
      </c>
      <c r="AD1273" s="37"/>
      <c r="AE1273" s="37"/>
      <c r="AF1273" s="37"/>
      <c r="AG1273" s="37"/>
      <c r="AH1273" s="37"/>
      <c r="AI1273" s="37"/>
      <c r="AJ1273" s="37"/>
      <c r="AK1273" s="37"/>
      <c r="AL1273" s="37"/>
      <c r="AM1273" s="37"/>
      <c r="AN1273" s="37"/>
      <c r="AO1273" s="37"/>
      <c r="AP1273" s="37"/>
      <c r="AQ1273" s="37"/>
      <c r="AR1273" s="50"/>
    </row>
    <row r="1274" spans="1:44" ht="12.75" hidden="1">
      <c r="A1274" s="29" t="s">
        <v>1762</v>
      </c>
      <c r="B1274" s="42" t="s">
        <v>1763</v>
      </c>
      <c r="C1274" s="40">
        <v>0</v>
      </c>
      <c r="D1274" s="40">
        <v>0</v>
      </c>
      <c r="E1274" s="40">
        <v>0</v>
      </c>
      <c r="F1274" s="40">
        <v>0</v>
      </c>
      <c r="G1274" s="49" t="s">
        <v>1022</v>
      </c>
      <c r="H1274" s="49" t="s">
        <v>1022</v>
      </c>
      <c r="I1274" s="37"/>
      <c r="J1274" s="37"/>
      <c r="K1274" s="37"/>
      <c r="L1274" s="37"/>
      <c r="M1274" s="37"/>
      <c r="N1274" s="37"/>
      <c r="O1274" s="37"/>
      <c r="P1274" s="37"/>
      <c r="Q1274" s="37"/>
      <c r="R1274" s="37"/>
      <c r="S1274" s="37"/>
      <c r="T1274" s="37"/>
      <c r="U1274" s="37"/>
      <c r="V1274" s="37"/>
      <c r="W1274" s="37"/>
      <c r="X1274" s="37" t="s">
        <v>2298</v>
      </c>
      <c r="Y1274" s="38" t="s">
        <v>1762</v>
      </c>
      <c r="Z1274" s="38" t="s">
        <v>1019</v>
      </c>
      <c r="AA1274" s="38" t="s">
        <v>217</v>
      </c>
      <c r="AB1274" s="38" t="s">
        <v>507</v>
      </c>
      <c r="AC1274" s="38" t="s">
        <v>1020</v>
      </c>
      <c r="AD1274" s="37">
        <f>AD1275+AD1276+AD1277</f>
        <v>0</v>
      </c>
      <c r="AE1274" s="37"/>
      <c r="AF1274" s="37"/>
      <c r="AG1274" s="37"/>
      <c r="AH1274" s="37"/>
      <c r="AI1274" s="37"/>
      <c r="AJ1274" s="37"/>
      <c r="AK1274" s="37"/>
      <c r="AL1274" s="37"/>
      <c r="AM1274" s="37"/>
      <c r="AN1274" s="37"/>
      <c r="AO1274" s="37"/>
      <c r="AP1274" s="37"/>
      <c r="AQ1274" s="37"/>
      <c r="AR1274" s="50"/>
    </row>
    <row r="1275" spans="1:44" ht="12.75" hidden="1">
      <c r="A1275" s="29" t="s">
        <v>1764</v>
      </c>
      <c r="B1275" s="43" t="s">
        <v>1482</v>
      </c>
      <c r="C1275" s="40">
        <v>0</v>
      </c>
      <c r="D1275" s="40">
        <v>0</v>
      </c>
      <c r="E1275" s="40">
        <v>0</v>
      </c>
      <c r="F1275" s="40">
        <v>0</v>
      </c>
      <c r="G1275" s="49" t="s">
        <v>1022</v>
      </c>
      <c r="H1275" s="49" t="s">
        <v>1022</v>
      </c>
      <c r="I1275" s="37"/>
      <c r="J1275" s="37"/>
      <c r="K1275" s="37"/>
      <c r="L1275" s="37"/>
      <c r="M1275" s="37"/>
      <c r="N1275" s="37"/>
      <c r="O1275" s="37"/>
      <c r="P1275" s="37"/>
      <c r="Q1275" s="37"/>
      <c r="R1275" s="37"/>
      <c r="S1275" s="37"/>
      <c r="T1275" s="37"/>
      <c r="U1275" s="37"/>
      <c r="V1275" s="37"/>
      <c r="W1275" s="37"/>
      <c r="X1275" s="37" t="s">
        <v>2298</v>
      </c>
      <c r="Y1275" s="38" t="s">
        <v>1764</v>
      </c>
      <c r="Z1275" s="38" t="s">
        <v>1019</v>
      </c>
      <c r="AA1275" s="38" t="s">
        <v>1762</v>
      </c>
      <c r="AB1275" s="38" t="s">
        <v>507</v>
      </c>
      <c r="AC1275" s="38" t="s">
        <v>1020</v>
      </c>
      <c r="AD1275" s="37"/>
      <c r="AE1275" s="37"/>
      <c r="AF1275" s="37"/>
      <c r="AG1275" s="37"/>
      <c r="AH1275" s="37"/>
      <c r="AI1275" s="37"/>
      <c r="AJ1275" s="37"/>
      <c r="AK1275" s="37"/>
      <c r="AL1275" s="37"/>
      <c r="AM1275" s="37"/>
      <c r="AN1275" s="37"/>
      <c r="AO1275" s="37"/>
      <c r="AP1275" s="37"/>
      <c r="AQ1275" s="37"/>
      <c r="AR1275" s="50"/>
    </row>
    <row r="1276" spans="1:44" ht="12.75" hidden="1">
      <c r="A1276" s="29" t="s">
        <v>1765</v>
      </c>
      <c r="B1276" s="43" t="s">
        <v>1484</v>
      </c>
      <c r="C1276" s="40">
        <v>0</v>
      </c>
      <c r="D1276" s="40">
        <v>0</v>
      </c>
      <c r="E1276" s="40">
        <v>0</v>
      </c>
      <c r="F1276" s="40">
        <v>0</v>
      </c>
      <c r="G1276" s="49" t="s">
        <v>1022</v>
      </c>
      <c r="H1276" s="49" t="s">
        <v>1022</v>
      </c>
      <c r="I1276" s="37"/>
      <c r="J1276" s="37"/>
      <c r="K1276" s="37"/>
      <c r="L1276" s="37"/>
      <c r="M1276" s="37"/>
      <c r="N1276" s="37"/>
      <c r="O1276" s="37"/>
      <c r="P1276" s="37"/>
      <c r="Q1276" s="37"/>
      <c r="R1276" s="37"/>
      <c r="S1276" s="37"/>
      <c r="T1276" s="37"/>
      <c r="U1276" s="37"/>
      <c r="V1276" s="37"/>
      <c r="W1276" s="37"/>
      <c r="X1276" s="37" t="s">
        <v>2298</v>
      </c>
      <c r="Y1276" s="38" t="s">
        <v>1765</v>
      </c>
      <c r="Z1276" s="38" t="s">
        <v>1019</v>
      </c>
      <c r="AA1276" s="38" t="s">
        <v>1762</v>
      </c>
      <c r="AB1276" s="38" t="s">
        <v>507</v>
      </c>
      <c r="AC1276" s="38" t="s">
        <v>1020</v>
      </c>
      <c r="AD1276" s="37"/>
      <c r="AE1276" s="37"/>
      <c r="AF1276" s="37"/>
      <c r="AG1276" s="37"/>
      <c r="AH1276" s="37"/>
      <c r="AI1276" s="37"/>
      <c r="AJ1276" s="37"/>
      <c r="AK1276" s="37"/>
      <c r="AL1276" s="37"/>
      <c r="AM1276" s="37"/>
      <c r="AN1276" s="37"/>
      <c r="AO1276" s="37"/>
      <c r="AP1276" s="37"/>
      <c r="AQ1276" s="37"/>
      <c r="AR1276" s="50"/>
    </row>
    <row r="1277" spans="1:44" ht="25.5" hidden="1">
      <c r="A1277" s="29" t="s">
        <v>1766</v>
      </c>
      <c r="B1277" s="43" t="s">
        <v>1486</v>
      </c>
      <c r="C1277" s="40">
        <v>0</v>
      </c>
      <c r="D1277" s="40">
        <v>0</v>
      </c>
      <c r="E1277" s="40">
        <v>0</v>
      </c>
      <c r="F1277" s="40">
        <v>0</v>
      </c>
      <c r="G1277" s="49" t="s">
        <v>1022</v>
      </c>
      <c r="H1277" s="49" t="s">
        <v>1022</v>
      </c>
      <c r="I1277" s="37"/>
      <c r="J1277" s="37"/>
      <c r="K1277" s="37"/>
      <c r="L1277" s="37"/>
      <c r="M1277" s="37"/>
      <c r="N1277" s="37"/>
      <c r="O1277" s="37"/>
      <c r="P1277" s="37"/>
      <c r="Q1277" s="37"/>
      <c r="R1277" s="37"/>
      <c r="S1277" s="37"/>
      <c r="T1277" s="37"/>
      <c r="U1277" s="37"/>
      <c r="V1277" s="37"/>
      <c r="W1277" s="37"/>
      <c r="X1277" s="37" t="s">
        <v>2298</v>
      </c>
      <c r="Y1277" s="38" t="s">
        <v>1766</v>
      </c>
      <c r="Z1277" s="38" t="s">
        <v>1019</v>
      </c>
      <c r="AA1277" s="38" t="s">
        <v>1762</v>
      </c>
      <c r="AB1277" s="38" t="s">
        <v>507</v>
      </c>
      <c r="AC1277" s="38" t="s">
        <v>1020</v>
      </c>
      <c r="AD1277" s="37"/>
      <c r="AE1277" s="37"/>
      <c r="AF1277" s="37"/>
      <c r="AG1277" s="37"/>
      <c r="AH1277" s="37"/>
      <c r="AI1277" s="37"/>
      <c r="AJ1277" s="37"/>
      <c r="AK1277" s="37"/>
      <c r="AL1277" s="37"/>
      <c r="AM1277" s="37"/>
      <c r="AN1277" s="37"/>
      <c r="AO1277" s="37"/>
      <c r="AP1277" s="37"/>
      <c r="AQ1277" s="37"/>
      <c r="AR1277" s="50"/>
    </row>
    <row r="1278" spans="1:44" ht="12.75" hidden="1">
      <c r="A1278" s="29" t="s">
        <v>1767</v>
      </c>
      <c r="B1278" s="39" t="s">
        <v>1768</v>
      </c>
      <c r="C1278" s="40">
        <v>0</v>
      </c>
      <c r="D1278" s="40">
        <v>0</v>
      </c>
      <c r="E1278" s="40">
        <v>0</v>
      </c>
      <c r="F1278" s="40">
        <v>0</v>
      </c>
      <c r="G1278" s="49" t="s">
        <v>1022</v>
      </c>
      <c r="H1278" s="49" t="s">
        <v>1022</v>
      </c>
      <c r="I1278" s="37"/>
      <c r="J1278" s="37"/>
      <c r="K1278" s="37"/>
      <c r="L1278" s="37"/>
      <c r="M1278" s="37"/>
      <c r="N1278" s="37"/>
      <c r="O1278" s="37"/>
      <c r="P1278" s="37"/>
      <c r="Q1278" s="37"/>
      <c r="R1278" s="37"/>
      <c r="S1278" s="37"/>
      <c r="T1278" s="37"/>
      <c r="U1278" s="37"/>
      <c r="V1278" s="37"/>
      <c r="W1278" s="37"/>
      <c r="X1278" s="37" t="s">
        <v>2298</v>
      </c>
      <c r="Y1278" s="38" t="s">
        <v>1767</v>
      </c>
      <c r="Z1278" s="38" t="s">
        <v>1019</v>
      </c>
      <c r="AA1278" s="38" t="s">
        <v>873</v>
      </c>
      <c r="AB1278" s="38" t="s">
        <v>507</v>
      </c>
      <c r="AC1278" s="38" t="s">
        <v>1020</v>
      </c>
      <c r="AD1278" s="37">
        <f>AD1279+AD1288+AD1297+AD1310+AD1323+AD1336</f>
        <v>0</v>
      </c>
      <c r="AE1278" s="37"/>
      <c r="AF1278" s="37"/>
      <c r="AG1278" s="37"/>
      <c r="AH1278" s="37"/>
      <c r="AI1278" s="37"/>
      <c r="AJ1278" s="37"/>
      <c r="AK1278" s="37"/>
      <c r="AL1278" s="37"/>
      <c r="AM1278" s="37"/>
      <c r="AN1278" s="37"/>
      <c r="AO1278" s="37"/>
      <c r="AP1278" s="37"/>
      <c r="AQ1278" s="37"/>
      <c r="AR1278" s="50"/>
    </row>
    <row r="1279" spans="1:44" ht="12.75" hidden="1">
      <c r="A1279" s="29" t="s">
        <v>1769</v>
      </c>
      <c r="B1279" s="41" t="s">
        <v>1770</v>
      </c>
      <c r="C1279" s="40">
        <v>0</v>
      </c>
      <c r="D1279" s="40">
        <v>0</v>
      </c>
      <c r="E1279" s="40">
        <v>0</v>
      </c>
      <c r="F1279" s="40">
        <v>0</v>
      </c>
      <c r="G1279" s="49" t="s">
        <v>1022</v>
      </c>
      <c r="H1279" s="49" t="s">
        <v>1022</v>
      </c>
      <c r="I1279" s="37"/>
      <c r="J1279" s="37"/>
      <c r="K1279" s="37"/>
      <c r="L1279" s="37"/>
      <c r="M1279" s="37"/>
      <c r="N1279" s="37"/>
      <c r="O1279" s="37"/>
      <c r="P1279" s="37"/>
      <c r="Q1279" s="37"/>
      <c r="R1279" s="37"/>
      <c r="S1279" s="37"/>
      <c r="T1279" s="37"/>
      <c r="U1279" s="37"/>
      <c r="V1279" s="37"/>
      <c r="W1279" s="37"/>
      <c r="X1279" s="37" t="s">
        <v>2298</v>
      </c>
      <c r="Y1279" s="38" t="s">
        <v>1769</v>
      </c>
      <c r="Z1279" s="38" t="s">
        <v>1019</v>
      </c>
      <c r="AA1279" s="38" t="s">
        <v>1767</v>
      </c>
      <c r="AB1279" s="38" t="s">
        <v>507</v>
      </c>
      <c r="AC1279" s="38" t="s">
        <v>1020</v>
      </c>
      <c r="AD1279" s="37">
        <f>AD1280+AD1284</f>
        <v>0</v>
      </c>
      <c r="AE1279" s="37"/>
      <c r="AF1279" s="37"/>
      <c r="AG1279" s="37"/>
      <c r="AH1279" s="37"/>
      <c r="AI1279" s="37"/>
      <c r="AJ1279" s="37"/>
      <c r="AK1279" s="37"/>
      <c r="AL1279" s="37"/>
      <c r="AM1279" s="37"/>
      <c r="AN1279" s="37"/>
      <c r="AO1279" s="37"/>
      <c r="AP1279" s="37"/>
      <c r="AQ1279" s="37"/>
      <c r="AR1279" s="50"/>
    </row>
    <row r="1280" spans="1:44" ht="12.75" hidden="1">
      <c r="A1280" s="29" t="s">
        <v>1771</v>
      </c>
      <c r="B1280" s="42" t="s">
        <v>1772</v>
      </c>
      <c r="C1280" s="40">
        <v>0</v>
      </c>
      <c r="D1280" s="40">
        <v>0</v>
      </c>
      <c r="E1280" s="40">
        <v>0</v>
      </c>
      <c r="F1280" s="40">
        <v>0</v>
      </c>
      <c r="G1280" s="49" t="s">
        <v>1022</v>
      </c>
      <c r="H1280" s="49" t="s">
        <v>1022</v>
      </c>
      <c r="I1280" s="37"/>
      <c r="J1280" s="37"/>
      <c r="K1280" s="37"/>
      <c r="L1280" s="37"/>
      <c r="M1280" s="37"/>
      <c r="N1280" s="37"/>
      <c r="O1280" s="37"/>
      <c r="P1280" s="37"/>
      <c r="Q1280" s="37"/>
      <c r="R1280" s="37"/>
      <c r="S1280" s="37"/>
      <c r="T1280" s="37"/>
      <c r="U1280" s="37"/>
      <c r="V1280" s="37"/>
      <c r="W1280" s="37"/>
      <c r="X1280" s="37" t="s">
        <v>2298</v>
      </c>
      <c r="Y1280" s="38" t="s">
        <v>1771</v>
      </c>
      <c r="Z1280" s="38" t="s">
        <v>1019</v>
      </c>
      <c r="AA1280" s="38" t="s">
        <v>1769</v>
      </c>
      <c r="AB1280" s="38" t="s">
        <v>507</v>
      </c>
      <c r="AC1280" s="38" t="s">
        <v>1020</v>
      </c>
      <c r="AD1280" s="37">
        <f>AD1281+AD1282+AD1283</f>
        <v>0</v>
      </c>
      <c r="AE1280" s="37"/>
      <c r="AF1280" s="37"/>
      <c r="AG1280" s="37"/>
      <c r="AH1280" s="37"/>
      <c r="AI1280" s="37"/>
      <c r="AJ1280" s="37"/>
      <c r="AK1280" s="37"/>
      <c r="AL1280" s="37"/>
      <c r="AM1280" s="37"/>
      <c r="AN1280" s="37"/>
      <c r="AO1280" s="37"/>
      <c r="AP1280" s="37"/>
      <c r="AQ1280" s="37"/>
      <c r="AR1280" s="50"/>
    </row>
    <row r="1281" spans="1:44" ht="12.75" hidden="1">
      <c r="A1281" s="29" t="s">
        <v>1773</v>
      </c>
      <c r="B1281" s="43" t="s">
        <v>1774</v>
      </c>
      <c r="C1281" s="40">
        <v>0</v>
      </c>
      <c r="D1281" s="40">
        <v>0</v>
      </c>
      <c r="E1281" s="40">
        <v>0</v>
      </c>
      <c r="F1281" s="40">
        <v>0</v>
      </c>
      <c r="G1281" s="49" t="s">
        <v>1022</v>
      </c>
      <c r="H1281" s="49" t="s">
        <v>1022</v>
      </c>
      <c r="I1281" s="37"/>
      <c r="J1281" s="37"/>
      <c r="K1281" s="37"/>
      <c r="L1281" s="37"/>
      <c r="M1281" s="37"/>
      <c r="N1281" s="37"/>
      <c r="O1281" s="37"/>
      <c r="P1281" s="37"/>
      <c r="Q1281" s="37"/>
      <c r="R1281" s="37"/>
      <c r="S1281" s="37"/>
      <c r="T1281" s="37"/>
      <c r="U1281" s="37"/>
      <c r="V1281" s="37"/>
      <c r="W1281" s="37"/>
      <c r="X1281" s="37" t="s">
        <v>2298</v>
      </c>
      <c r="Y1281" s="38" t="s">
        <v>1773</v>
      </c>
      <c r="Z1281" s="38" t="s">
        <v>1019</v>
      </c>
      <c r="AA1281" s="38" t="s">
        <v>1771</v>
      </c>
      <c r="AB1281" s="38" t="s">
        <v>507</v>
      </c>
      <c r="AC1281" s="38" t="s">
        <v>1020</v>
      </c>
      <c r="AD1281" s="37"/>
      <c r="AE1281" s="37"/>
      <c r="AF1281" s="37"/>
      <c r="AG1281" s="37"/>
      <c r="AH1281" s="37"/>
      <c r="AI1281" s="37"/>
      <c r="AJ1281" s="37"/>
      <c r="AK1281" s="37"/>
      <c r="AL1281" s="37"/>
      <c r="AM1281" s="37"/>
      <c r="AN1281" s="37"/>
      <c r="AO1281" s="37"/>
      <c r="AP1281" s="37"/>
      <c r="AQ1281" s="37"/>
      <c r="AR1281" s="50"/>
    </row>
    <row r="1282" spans="1:44" ht="12.75" hidden="1">
      <c r="A1282" s="29" t="s">
        <v>1775</v>
      </c>
      <c r="B1282" s="43" t="s">
        <v>1776</v>
      </c>
      <c r="C1282" s="40">
        <v>0</v>
      </c>
      <c r="D1282" s="40">
        <v>0</v>
      </c>
      <c r="E1282" s="40">
        <v>0</v>
      </c>
      <c r="F1282" s="40">
        <v>0</v>
      </c>
      <c r="G1282" s="49" t="s">
        <v>1022</v>
      </c>
      <c r="H1282" s="49" t="s">
        <v>1022</v>
      </c>
      <c r="I1282" s="37"/>
      <c r="J1282" s="37"/>
      <c r="K1282" s="37"/>
      <c r="L1282" s="37"/>
      <c r="M1282" s="37"/>
      <c r="N1282" s="37"/>
      <c r="O1282" s="37"/>
      <c r="P1282" s="37"/>
      <c r="Q1282" s="37"/>
      <c r="R1282" s="37"/>
      <c r="S1282" s="37"/>
      <c r="T1282" s="37"/>
      <c r="U1282" s="37"/>
      <c r="V1282" s="37"/>
      <c r="W1282" s="37"/>
      <c r="X1282" s="37" t="s">
        <v>2298</v>
      </c>
      <c r="Y1282" s="38" t="s">
        <v>1775</v>
      </c>
      <c r="Z1282" s="38" t="s">
        <v>1019</v>
      </c>
      <c r="AA1282" s="38" t="s">
        <v>1771</v>
      </c>
      <c r="AB1282" s="38" t="s">
        <v>507</v>
      </c>
      <c r="AC1282" s="38" t="s">
        <v>1020</v>
      </c>
      <c r="AD1282" s="37"/>
      <c r="AE1282" s="37"/>
      <c r="AF1282" s="37"/>
      <c r="AG1282" s="37"/>
      <c r="AH1282" s="37"/>
      <c r="AI1282" s="37"/>
      <c r="AJ1282" s="37"/>
      <c r="AK1282" s="37"/>
      <c r="AL1282" s="37"/>
      <c r="AM1282" s="37"/>
      <c r="AN1282" s="37"/>
      <c r="AO1282" s="37"/>
      <c r="AP1282" s="37"/>
      <c r="AQ1282" s="37"/>
      <c r="AR1282" s="50"/>
    </row>
    <row r="1283" spans="1:44" ht="12.75" hidden="1">
      <c r="A1283" s="29" t="s">
        <v>1777</v>
      </c>
      <c r="B1283" s="43" t="s">
        <v>1778</v>
      </c>
      <c r="C1283" s="40">
        <v>0</v>
      </c>
      <c r="D1283" s="40">
        <v>0</v>
      </c>
      <c r="E1283" s="40">
        <v>0</v>
      </c>
      <c r="F1283" s="40">
        <v>0</v>
      </c>
      <c r="G1283" s="49" t="s">
        <v>1022</v>
      </c>
      <c r="H1283" s="49" t="s">
        <v>1022</v>
      </c>
      <c r="I1283" s="37"/>
      <c r="J1283" s="37"/>
      <c r="K1283" s="37"/>
      <c r="L1283" s="37"/>
      <c r="M1283" s="37"/>
      <c r="N1283" s="37"/>
      <c r="O1283" s="37"/>
      <c r="P1283" s="37"/>
      <c r="Q1283" s="37"/>
      <c r="R1283" s="37"/>
      <c r="S1283" s="37"/>
      <c r="T1283" s="37"/>
      <c r="U1283" s="37"/>
      <c r="V1283" s="37"/>
      <c r="W1283" s="37"/>
      <c r="X1283" s="37" t="s">
        <v>2298</v>
      </c>
      <c r="Y1283" s="38" t="s">
        <v>1777</v>
      </c>
      <c r="Z1283" s="38" t="s">
        <v>1019</v>
      </c>
      <c r="AA1283" s="38" t="s">
        <v>1771</v>
      </c>
      <c r="AB1283" s="38" t="s">
        <v>507</v>
      </c>
      <c r="AC1283" s="38" t="s">
        <v>1020</v>
      </c>
      <c r="AD1283" s="37"/>
      <c r="AE1283" s="37"/>
      <c r="AF1283" s="37"/>
      <c r="AG1283" s="37"/>
      <c r="AH1283" s="37"/>
      <c r="AI1283" s="37"/>
      <c r="AJ1283" s="37"/>
      <c r="AK1283" s="37"/>
      <c r="AL1283" s="37"/>
      <c r="AM1283" s="37"/>
      <c r="AN1283" s="37"/>
      <c r="AO1283" s="37"/>
      <c r="AP1283" s="37"/>
      <c r="AQ1283" s="37"/>
      <c r="AR1283" s="50"/>
    </row>
    <row r="1284" spans="1:44" ht="12.75" hidden="1">
      <c r="A1284" s="29" t="s">
        <v>1779</v>
      </c>
      <c r="B1284" s="42" t="s">
        <v>1780</v>
      </c>
      <c r="C1284" s="40">
        <v>0</v>
      </c>
      <c r="D1284" s="40">
        <v>0</v>
      </c>
      <c r="E1284" s="40">
        <v>0</v>
      </c>
      <c r="F1284" s="40">
        <v>0</v>
      </c>
      <c r="G1284" s="49" t="s">
        <v>1022</v>
      </c>
      <c r="H1284" s="49" t="s">
        <v>1022</v>
      </c>
      <c r="I1284" s="37"/>
      <c r="J1284" s="37"/>
      <c r="K1284" s="37"/>
      <c r="L1284" s="37"/>
      <c r="M1284" s="37"/>
      <c r="N1284" s="37"/>
      <c r="O1284" s="37"/>
      <c r="P1284" s="37"/>
      <c r="Q1284" s="37"/>
      <c r="R1284" s="37"/>
      <c r="S1284" s="37"/>
      <c r="T1284" s="37"/>
      <c r="U1284" s="37"/>
      <c r="V1284" s="37"/>
      <c r="W1284" s="37"/>
      <c r="X1284" s="37" t="s">
        <v>2298</v>
      </c>
      <c r="Y1284" s="38" t="s">
        <v>1779</v>
      </c>
      <c r="Z1284" s="38" t="s">
        <v>1019</v>
      </c>
      <c r="AA1284" s="38" t="s">
        <v>1769</v>
      </c>
      <c r="AB1284" s="38" t="s">
        <v>507</v>
      </c>
      <c r="AC1284" s="38" t="s">
        <v>1020</v>
      </c>
      <c r="AD1284" s="37">
        <f>AD1285+AD1286+AD1287</f>
        <v>0</v>
      </c>
      <c r="AE1284" s="37"/>
      <c r="AF1284" s="37"/>
      <c r="AG1284" s="37"/>
      <c r="AH1284" s="37"/>
      <c r="AI1284" s="37"/>
      <c r="AJ1284" s="37"/>
      <c r="AK1284" s="37"/>
      <c r="AL1284" s="37"/>
      <c r="AM1284" s="37"/>
      <c r="AN1284" s="37"/>
      <c r="AO1284" s="37"/>
      <c r="AP1284" s="37"/>
      <c r="AQ1284" s="37"/>
      <c r="AR1284" s="50"/>
    </row>
    <row r="1285" spans="1:44" ht="12.75" hidden="1">
      <c r="A1285" s="29" t="s">
        <v>1781</v>
      </c>
      <c r="B1285" s="43" t="s">
        <v>1782</v>
      </c>
      <c r="C1285" s="40">
        <v>0</v>
      </c>
      <c r="D1285" s="40">
        <v>0</v>
      </c>
      <c r="E1285" s="40">
        <v>0</v>
      </c>
      <c r="F1285" s="40">
        <v>0</v>
      </c>
      <c r="G1285" s="49" t="s">
        <v>1022</v>
      </c>
      <c r="H1285" s="49" t="s">
        <v>1022</v>
      </c>
      <c r="I1285" s="37"/>
      <c r="J1285" s="37"/>
      <c r="K1285" s="37"/>
      <c r="L1285" s="37"/>
      <c r="M1285" s="37"/>
      <c r="N1285" s="37"/>
      <c r="O1285" s="37"/>
      <c r="P1285" s="37"/>
      <c r="Q1285" s="37"/>
      <c r="R1285" s="37"/>
      <c r="S1285" s="37"/>
      <c r="T1285" s="37"/>
      <c r="U1285" s="37"/>
      <c r="V1285" s="37"/>
      <c r="W1285" s="37"/>
      <c r="X1285" s="37" t="s">
        <v>2298</v>
      </c>
      <c r="Y1285" s="38" t="s">
        <v>1781</v>
      </c>
      <c r="Z1285" s="38" t="s">
        <v>1019</v>
      </c>
      <c r="AA1285" s="38" t="s">
        <v>1779</v>
      </c>
      <c r="AB1285" s="38" t="s">
        <v>507</v>
      </c>
      <c r="AC1285" s="38" t="s">
        <v>1020</v>
      </c>
      <c r="AD1285" s="37"/>
      <c r="AE1285" s="37"/>
      <c r="AF1285" s="37"/>
      <c r="AG1285" s="37"/>
      <c r="AH1285" s="37"/>
      <c r="AI1285" s="37"/>
      <c r="AJ1285" s="37"/>
      <c r="AK1285" s="37"/>
      <c r="AL1285" s="37"/>
      <c r="AM1285" s="37"/>
      <c r="AN1285" s="37"/>
      <c r="AO1285" s="37"/>
      <c r="AP1285" s="37"/>
      <c r="AQ1285" s="37"/>
      <c r="AR1285" s="50"/>
    </row>
    <row r="1286" spans="1:44" ht="12.75" hidden="1">
      <c r="A1286" s="29" t="s">
        <v>1783</v>
      </c>
      <c r="B1286" s="43" t="s">
        <v>1784</v>
      </c>
      <c r="C1286" s="40">
        <v>0</v>
      </c>
      <c r="D1286" s="40">
        <v>0</v>
      </c>
      <c r="E1286" s="40">
        <v>0</v>
      </c>
      <c r="F1286" s="40">
        <v>0</v>
      </c>
      <c r="G1286" s="49" t="s">
        <v>1022</v>
      </c>
      <c r="H1286" s="49" t="s">
        <v>1022</v>
      </c>
      <c r="I1286" s="37"/>
      <c r="J1286" s="37"/>
      <c r="K1286" s="37"/>
      <c r="L1286" s="37"/>
      <c r="M1286" s="37"/>
      <c r="N1286" s="37"/>
      <c r="O1286" s="37"/>
      <c r="P1286" s="37"/>
      <c r="Q1286" s="37"/>
      <c r="R1286" s="37"/>
      <c r="S1286" s="37"/>
      <c r="T1286" s="37"/>
      <c r="U1286" s="37"/>
      <c r="V1286" s="37"/>
      <c r="W1286" s="37"/>
      <c r="X1286" s="37" t="s">
        <v>2298</v>
      </c>
      <c r="Y1286" s="38" t="s">
        <v>1783</v>
      </c>
      <c r="Z1286" s="38" t="s">
        <v>1019</v>
      </c>
      <c r="AA1286" s="38" t="s">
        <v>1779</v>
      </c>
      <c r="AB1286" s="38" t="s">
        <v>507</v>
      </c>
      <c r="AC1286" s="38" t="s">
        <v>1020</v>
      </c>
      <c r="AD1286" s="37"/>
      <c r="AE1286" s="37"/>
      <c r="AF1286" s="37"/>
      <c r="AG1286" s="37"/>
      <c r="AH1286" s="37"/>
      <c r="AI1286" s="37"/>
      <c r="AJ1286" s="37"/>
      <c r="AK1286" s="37"/>
      <c r="AL1286" s="37"/>
      <c r="AM1286" s="37"/>
      <c r="AN1286" s="37"/>
      <c r="AO1286" s="37"/>
      <c r="AP1286" s="37"/>
      <c r="AQ1286" s="37"/>
      <c r="AR1286" s="50"/>
    </row>
    <row r="1287" spans="1:44" ht="12.75" hidden="1">
      <c r="A1287" s="29" t="s">
        <v>1785</v>
      </c>
      <c r="B1287" s="43" t="s">
        <v>1786</v>
      </c>
      <c r="C1287" s="40">
        <v>0</v>
      </c>
      <c r="D1287" s="40">
        <v>0</v>
      </c>
      <c r="E1287" s="40">
        <v>0</v>
      </c>
      <c r="F1287" s="40">
        <v>0</v>
      </c>
      <c r="G1287" s="49" t="s">
        <v>1022</v>
      </c>
      <c r="H1287" s="49" t="s">
        <v>1022</v>
      </c>
      <c r="I1287" s="37"/>
      <c r="J1287" s="37"/>
      <c r="K1287" s="37"/>
      <c r="L1287" s="37"/>
      <c r="M1287" s="37"/>
      <c r="N1287" s="37"/>
      <c r="O1287" s="37"/>
      <c r="P1287" s="37"/>
      <c r="Q1287" s="37"/>
      <c r="R1287" s="37"/>
      <c r="S1287" s="37"/>
      <c r="T1287" s="37"/>
      <c r="U1287" s="37"/>
      <c r="V1287" s="37"/>
      <c r="W1287" s="37"/>
      <c r="X1287" s="37" t="s">
        <v>2298</v>
      </c>
      <c r="Y1287" s="38" t="s">
        <v>1785</v>
      </c>
      <c r="Z1287" s="38" t="s">
        <v>1019</v>
      </c>
      <c r="AA1287" s="38" t="s">
        <v>1779</v>
      </c>
      <c r="AB1287" s="38" t="s">
        <v>507</v>
      </c>
      <c r="AC1287" s="38" t="s">
        <v>1020</v>
      </c>
      <c r="AD1287" s="37"/>
      <c r="AE1287" s="37"/>
      <c r="AF1287" s="37"/>
      <c r="AG1287" s="37"/>
      <c r="AH1287" s="37"/>
      <c r="AI1287" s="37"/>
      <c r="AJ1287" s="37"/>
      <c r="AK1287" s="37"/>
      <c r="AL1287" s="37"/>
      <c r="AM1287" s="37"/>
      <c r="AN1287" s="37"/>
      <c r="AO1287" s="37"/>
      <c r="AP1287" s="37"/>
      <c r="AQ1287" s="37"/>
      <c r="AR1287" s="50"/>
    </row>
    <row r="1288" spans="1:44" ht="12.75" hidden="1">
      <c r="A1288" s="29" t="s">
        <v>1787</v>
      </c>
      <c r="B1288" s="41" t="s">
        <v>1788</v>
      </c>
      <c r="C1288" s="40">
        <v>0</v>
      </c>
      <c r="D1288" s="40">
        <v>0</v>
      </c>
      <c r="E1288" s="40">
        <v>0</v>
      </c>
      <c r="F1288" s="40">
        <v>0</v>
      </c>
      <c r="G1288" s="49" t="s">
        <v>1022</v>
      </c>
      <c r="H1288" s="49" t="s">
        <v>1022</v>
      </c>
      <c r="I1288" s="37"/>
      <c r="J1288" s="37"/>
      <c r="K1288" s="37"/>
      <c r="L1288" s="37"/>
      <c r="M1288" s="37"/>
      <c r="N1288" s="37"/>
      <c r="O1288" s="37"/>
      <c r="P1288" s="37"/>
      <c r="Q1288" s="37"/>
      <c r="R1288" s="37"/>
      <c r="S1288" s="37"/>
      <c r="T1288" s="37"/>
      <c r="U1288" s="37"/>
      <c r="V1288" s="37"/>
      <c r="W1288" s="37"/>
      <c r="X1288" s="37" t="s">
        <v>2298</v>
      </c>
      <c r="Y1288" s="38" t="s">
        <v>1787</v>
      </c>
      <c r="Z1288" s="38" t="s">
        <v>1019</v>
      </c>
      <c r="AA1288" s="38" t="s">
        <v>1767</v>
      </c>
      <c r="AB1288" s="38" t="s">
        <v>507</v>
      </c>
      <c r="AC1288" s="38" t="s">
        <v>1020</v>
      </c>
      <c r="AD1288" s="37">
        <f>AD1289</f>
        <v>0</v>
      </c>
      <c r="AE1288" s="37"/>
      <c r="AF1288" s="37"/>
      <c r="AG1288" s="37"/>
      <c r="AH1288" s="37"/>
      <c r="AI1288" s="37"/>
      <c r="AJ1288" s="37"/>
      <c r="AK1288" s="37"/>
      <c r="AL1288" s="37"/>
      <c r="AM1288" s="37"/>
      <c r="AN1288" s="37"/>
      <c r="AO1288" s="37"/>
      <c r="AP1288" s="37"/>
      <c r="AQ1288" s="37"/>
      <c r="AR1288" s="50"/>
    </row>
    <row r="1289" spans="1:44" ht="12.75" hidden="1">
      <c r="A1289" s="29" t="s">
        <v>1789</v>
      </c>
      <c r="B1289" s="42" t="s">
        <v>1790</v>
      </c>
      <c r="C1289" s="40">
        <v>0</v>
      </c>
      <c r="D1289" s="40">
        <v>0</v>
      </c>
      <c r="E1289" s="40">
        <v>0</v>
      </c>
      <c r="F1289" s="40">
        <v>0</v>
      </c>
      <c r="G1289" s="49" t="s">
        <v>1022</v>
      </c>
      <c r="H1289" s="49" t="s">
        <v>1022</v>
      </c>
      <c r="I1289" s="37"/>
      <c r="J1289" s="37"/>
      <c r="K1289" s="37"/>
      <c r="L1289" s="37"/>
      <c r="M1289" s="37"/>
      <c r="N1289" s="37"/>
      <c r="O1289" s="37"/>
      <c r="P1289" s="37"/>
      <c r="Q1289" s="37"/>
      <c r="R1289" s="37"/>
      <c r="S1289" s="37"/>
      <c r="T1289" s="37"/>
      <c r="U1289" s="37"/>
      <c r="V1289" s="37"/>
      <c r="W1289" s="37"/>
      <c r="X1289" s="37" t="s">
        <v>2298</v>
      </c>
      <c r="Y1289" s="38" t="s">
        <v>1789</v>
      </c>
      <c r="Z1289" s="38" t="s">
        <v>1019</v>
      </c>
      <c r="AA1289" s="38" t="s">
        <v>1787</v>
      </c>
      <c r="AB1289" s="38" t="s">
        <v>507</v>
      </c>
      <c r="AC1289" s="38" t="s">
        <v>1020</v>
      </c>
      <c r="AD1289" s="37">
        <f>AD1290+AD1291+AD1292+AD1293</f>
        <v>0</v>
      </c>
      <c r="AE1289" s="37"/>
      <c r="AF1289" s="37"/>
      <c r="AG1289" s="37"/>
      <c r="AH1289" s="37"/>
      <c r="AI1289" s="37"/>
      <c r="AJ1289" s="37"/>
      <c r="AK1289" s="37"/>
      <c r="AL1289" s="37"/>
      <c r="AM1289" s="37"/>
      <c r="AN1289" s="37"/>
      <c r="AO1289" s="37"/>
      <c r="AP1289" s="37"/>
      <c r="AQ1289" s="37"/>
      <c r="AR1289" s="50"/>
    </row>
    <row r="1290" spans="1:44" ht="12.75" hidden="1">
      <c r="A1290" s="29" t="s">
        <v>1791</v>
      </c>
      <c r="B1290" s="43" t="s">
        <v>1774</v>
      </c>
      <c r="C1290" s="40">
        <v>0</v>
      </c>
      <c r="D1290" s="40">
        <v>0</v>
      </c>
      <c r="E1290" s="40">
        <v>0</v>
      </c>
      <c r="F1290" s="40">
        <v>0</v>
      </c>
      <c r="G1290" s="49" t="s">
        <v>1022</v>
      </c>
      <c r="H1290" s="49" t="s">
        <v>1022</v>
      </c>
      <c r="I1290" s="37"/>
      <c r="J1290" s="37"/>
      <c r="K1290" s="37"/>
      <c r="L1290" s="37"/>
      <c r="M1290" s="37"/>
      <c r="N1290" s="37"/>
      <c r="O1290" s="37"/>
      <c r="P1290" s="37"/>
      <c r="Q1290" s="37"/>
      <c r="R1290" s="37"/>
      <c r="S1290" s="37"/>
      <c r="T1290" s="37"/>
      <c r="U1290" s="37"/>
      <c r="V1290" s="37"/>
      <c r="W1290" s="37"/>
      <c r="X1290" s="37" t="s">
        <v>2298</v>
      </c>
      <c r="Y1290" s="38" t="s">
        <v>1791</v>
      </c>
      <c r="Z1290" s="38" t="s">
        <v>1019</v>
      </c>
      <c r="AA1290" s="38" t="s">
        <v>1789</v>
      </c>
      <c r="AB1290" s="38" t="s">
        <v>507</v>
      </c>
      <c r="AC1290" s="38" t="s">
        <v>1020</v>
      </c>
      <c r="AD1290" s="37"/>
      <c r="AE1290" s="37"/>
      <c r="AF1290" s="37"/>
      <c r="AG1290" s="37"/>
      <c r="AH1290" s="37"/>
      <c r="AI1290" s="37"/>
      <c r="AJ1290" s="37"/>
      <c r="AK1290" s="37"/>
      <c r="AL1290" s="37"/>
      <c r="AM1290" s="37"/>
      <c r="AN1290" s="37"/>
      <c r="AO1290" s="37"/>
      <c r="AP1290" s="37"/>
      <c r="AQ1290" s="37"/>
      <c r="AR1290" s="50"/>
    </row>
    <row r="1291" spans="1:44" ht="12.75" hidden="1">
      <c r="A1291" s="29" t="s">
        <v>1792</v>
      </c>
      <c r="B1291" s="43" t="s">
        <v>1776</v>
      </c>
      <c r="C1291" s="40">
        <v>0</v>
      </c>
      <c r="D1291" s="40">
        <v>0</v>
      </c>
      <c r="E1291" s="40">
        <v>0</v>
      </c>
      <c r="F1291" s="40">
        <v>0</v>
      </c>
      <c r="G1291" s="49" t="s">
        <v>1022</v>
      </c>
      <c r="H1291" s="49" t="s">
        <v>1022</v>
      </c>
      <c r="I1291" s="37"/>
      <c r="J1291" s="37"/>
      <c r="K1291" s="37"/>
      <c r="L1291" s="37"/>
      <c r="M1291" s="37"/>
      <c r="N1291" s="37"/>
      <c r="O1291" s="37"/>
      <c r="P1291" s="37"/>
      <c r="Q1291" s="37"/>
      <c r="R1291" s="37"/>
      <c r="S1291" s="37"/>
      <c r="T1291" s="37"/>
      <c r="U1291" s="37"/>
      <c r="V1291" s="37"/>
      <c r="W1291" s="37"/>
      <c r="X1291" s="37" t="s">
        <v>2298</v>
      </c>
      <c r="Y1291" s="38" t="s">
        <v>1792</v>
      </c>
      <c r="Z1291" s="38" t="s">
        <v>1019</v>
      </c>
      <c r="AA1291" s="38" t="s">
        <v>1789</v>
      </c>
      <c r="AB1291" s="38" t="s">
        <v>507</v>
      </c>
      <c r="AC1291" s="38" t="s">
        <v>1020</v>
      </c>
      <c r="AD1291" s="37"/>
      <c r="AE1291" s="37"/>
      <c r="AF1291" s="37"/>
      <c r="AG1291" s="37"/>
      <c r="AH1291" s="37"/>
      <c r="AI1291" s="37"/>
      <c r="AJ1291" s="37"/>
      <c r="AK1291" s="37"/>
      <c r="AL1291" s="37"/>
      <c r="AM1291" s="37"/>
      <c r="AN1291" s="37"/>
      <c r="AO1291" s="37"/>
      <c r="AP1291" s="37"/>
      <c r="AQ1291" s="37"/>
      <c r="AR1291" s="50"/>
    </row>
    <row r="1292" spans="1:44" ht="12.75" hidden="1">
      <c r="A1292" s="29" t="s">
        <v>1793</v>
      </c>
      <c r="B1292" s="43" t="s">
        <v>1778</v>
      </c>
      <c r="C1292" s="40">
        <v>0</v>
      </c>
      <c r="D1292" s="40">
        <v>0</v>
      </c>
      <c r="E1292" s="40">
        <v>0</v>
      </c>
      <c r="F1292" s="40">
        <v>0</v>
      </c>
      <c r="G1292" s="49" t="s">
        <v>1022</v>
      </c>
      <c r="H1292" s="49" t="s">
        <v>1022</v>
      </c>
      <c r="I1292" s="37"/>
      <c r="J1292" s="37"/>
      <c r="K1292" s="37"/>
      <c r="L1292" s="37"/>
      <c r="M1292" s="37"/>
      <c r="N1292" s="37"/>
      <c r="O1292" s="37"/>
      <c r="P1292" s="37"/>
      <c r="Q1292" s="37"/>
      <c r="R1292" s="37"/>
      <c r="S1292" s="37"/>
      <c r="T1292" s="37"/>
      <c r="U1292" s="37"/>
      <c r="V1292" s="37"/>
      <c r="W1292" s="37"/>
      <c r="X1292" s="37" t="s">
        <v>2298</v>
      </c>
      <c r="Y1292" s="38" t="s">
        <v>1793</v>
      </c>
      <c r="Z1292" s="38" t="s">
        <v>1019</v>
      </c>
      <c r="AA1292" s="38" t="s">
        <v>1789</v>
      </c>
      <c r="AB1292" s="38" t="s">
        <v>507</v>
      </c>
      <c r="AC1292" s="38" t="s">
        <v>1020</v>
      </c>
      <c r="AD1292" s="37"/>
      <c r="AE1292" s="37"/>
      <c r="AF1292" s="37"/>
      <c r="AG1292" s="37"/>
      <c r="AH1292" s="37"/>
      <c r="AI1292" s="37"/>
      <c r="AJ1292" s="37"/>
      <c r="AK1292" s="37"/>
      <c r="AL1292" s="37"/>
      <c r="AM1292" s="37"/>
      <c r="AN1292" s="37"/>
      <c r="AO1292" s="37"/>
      <c r="AP1292" s="37"/>
      <c r="AQ1292" s="37"/>
      <c r="AR1292" s="50"/>
    </row>
    <row r="1293" spans="1:44" ht="12.75" hidden="1">
      <c r="A1293" s="29" t="s">
        <v>1794</v>
      </c>
      <c r="B1293" s="43" t="s">
        <v>1795</v>
      </c>
      <c r="C1293" s="40">
        <v>0</v>
      </c>
      <c r="D1293" s="40">
        <v>0</v>
      </c>
      <c r="E1293" s="40">
        <v>0</v>
      </c>
      <c r="F1293" s="40">
        <v>0</v>
      </c>
      <c r="G1293" s="49" t="s">
        <v>1022</v>
      </c>
      <c r="H1293" s="49" t="s">
        <v>1022</v>
      </c>
      <c r="I1293" s="37"/>
      <c r="J1293" s="37"/>
      <c r="K1293" s="37"/>
      <c r="L1293" s="37"/>
      <c r="M1293" s="37"/>
      <c r="N1293" s="37"/>
      <c r="O1293" s="37"/>
      <c r="P1293" s="37"/>
      <c r="Q1293" s="37"/>
      <c r="R1293" s="37"/>
      <c r="S1293" s="37"/>
      <c r="T1293" s="37"/>
      <c r="U1293" s="37"/>
      <c r="V1293" s="37"/>
      <c r="W1293" s="37"/>
      <c r="X1293" s="37" t="s">
        <v>2298</v>
      </c>
      <c r="Y1293" s="38" t="s">
        <v>1794</v>
      </c>
      <c r="Z1293" s="38" t="s">
        <v>1019</v>
      </c>
      <c r="AA1293" s="38" t="s">
        <v>1789</v>
      </c>
      <c r="AB1293" s="38" t="s">
        <v>507</v>
      </c>
      <c r="AC1293" s="38" t="s">
        <v>1020</v>
      </c>
      <c r="AD1293" s="37">
        <f>AD1294+AD1295+AD1296</f>
        <v>0</v>
      </c>
      <c r="AE1293" s="37"/>
      <c r="AF1293" s="37"/>
      <c r="AG1293" s="37"/>
      <c r="AH1293" s="37"/>
      <c r="AI1293" s="37"/>
      <c r="AJ1293" s="37"/>
      <c r="AK1293" s="37"/>
      <c r="AL1293" s="37"/>
      <c r="AM1293" s="37"/>
      <c r="AN1293" s="37"/>
      <c r="AO1293" s="37"/>
      <c r="AP1293" s="37"/>
      <c r="AQ1293" s="37"/>
      <c r="AR1293" s="50"/>
    </row>
    <row r="1294" spans="1:44" ht="12.75" hidden="1">
      <c r="A1294" s="29" t="s">
        <v>1796</v>
      </c>
      <c r="B1294" s="44" t="s">
        <v>1782</v>
      </c>
      <c r="C1294" s="40">
        <v>0</v>
      </c>
      <c r="D1294" s="40">
        <v>0</v>
      </c>
      <c r="E1294" s="40">
        <v>0</v>
      </c>
      <c r="F1294" s="40">
        <v>0</v>
      </c>
      <c r="G1294" s="49" t="s">
        <v>1022</v>
      </c>
      <c r="H1294" s="49" t="s">
        <v>1022</v>
      </c>
      <c r="I1294" s="37"/>
      <c r="J1294" s="37"/>
      <c r="K1294" s="37"/>
      <c r="L1294" s="37"/>
      <c r="M1294" s="37"/>
      <c r="N1294" s="37"/>
      <c r="O1294" s="37"/>
      <c r="P1294" s="37"/>
      <c r="Q1294" s="37"/>
      <c r="R1294" s="37"/>
      <c r="S1294" s="37"/>
      <c r="T1294" s="37"/>
      <c r="U1294" s="37"/>
      <c r="V1294" s="37"/>
      <c r="W1294" s="37"/>
      <c r="X1294" s="37" t="s">
        <v>2298</v>
      </c>
      <c r="Y1294" s="38" t="s">
        <v>1796</v>
      </c>
      <c r="Z1294" s="38" t="s">
        <v>1019</v>
      </c>
      <c r="AA1294" s="38" t="s">
        <v>1794</v>
      </c>
      <c r="AB1294" s="38" t="s">
        <v>507</v>
      </c>
      <c r="AC1294" s="38" t="s">
        <v>1020</v>
      </c>
      <c r="AD1294" s="37"/>
      <c r="AE1294" s="37"/>
      <c r="AF1294" s="37"/>
      <c r="AG1294" s="37"/>
      <c r="AH1294" s="37"/>
      <c r="AI1294" s="37"/>
      <c r="AJ1294" s="37"/>
      <c r="AK1294" s="37"/>
      <c r="AL1294" s="37"/>
      <c r="AM1294" s="37"/>
      <c r="AN1294" s="37"/>
      <c r="AO1294" s="37"/>
      <c r="AP1294" s="37"/>
      <c r="AQ1294" s="37"/>
      <c r="AR1294" s="50"/>
    </row>
    <row r="1295" spans="1:44" ht="12.75" hidden="1">
      <c r="A1295" s="29" t="s">
        <v>1797</v>
      </c>
      <c r="B1295" s="44" t="s">
        <v>1784</v>
      </c>
      <c r="C1295" s="40">
        <v>0</v>
      </c>
      <c r="D1295" s="40">
        <v>0</v>
      </c>
      <c r="E1295" s="40">
        <v>0</v>
      </c>
      <c r="F1295" s="40">
        <v>0</v>
      </c>
      <c r="G1295" s="49" t="s">
        <v>1022</v>
      </c>
      <c r="H1295" s="49" t="s">
        <v>1022</v>
      </c>
      <c r="I1295" s="37"/>
      <c r="J1295" s="37"/>
      <c r="K1295" s="37"/>
      <c r="L1295" s="37"/>
      <c r="M1295" s="37"/>
      <c r="N1295" s="37"/>
      <c r="O1295" s="37"/>
      <c r="P1295" s="37"/>
      <c r="Q1295" s="37"/>
      <c r="R1295" s="37"/>
      <c r="S1295" s="37"/>
      <c r="T1295" s="37"/>
      <c r="U1295" s="37"/>
      <c r="V1295" s="37"/>
      <c r="W1295" s="37"/>
      <c r="X1295" s="37" t="s">
        <v>2298</v>
      </c>
      <c r="Y1295" s="38" t="s">
        <v>1797</v>
      </c>
      <c r="Z1295" s="38" t="s">
        <v>1019</v>
      </c>
      <c r="AA1295" s="38" t="s">
        <v>1794</v>
      </c>
      <c r="AB1295" s="38" t="s">
        <v>507</v>
      </c>
      <c r="AC1295" s="38" t="s">
        <v>1020</v>
      </c>
      <c r="AD1295" s="37"/>
      <c r="AE1295" s="37"/>
      <c r="AF1295" s="37"/>
      <c r="AG1295" s="37"/>
      <c r="AH1295" s="37"/>
      <c r="AI1295" s="37"/>
      <c r="AJ1295" s="37"/>
      <c r="AK1295" s="37"/>
      <c r="AL1295" s="37"/>
      <c r="AM1295" s="37"/>
      <c r="AN1295" s="37"/>
      <c r="AO1295" s="37"/>
      <c r="AP1295" s="37"/>
      <c r="AQ1295" s="37"/>
      <c r="AR1295" s="50"/>
    </row>
    <row r="1296" spans="1:44" ht="12.75" hidden="1">
      <c r="A1296" s="29" t="s">
        <v>1798</v>
      </c>
      <c r="B1296" s="44" t="s">
        <v>1786</v>
      </c>
      <c r="C1296" s="40">
        <v>0</v>
      </c>
      <c r="D1296" s="40">
        <v>0</v>
      </c>
      <c r="E1296" s="40">
        <v>0</v>
      </c>
      <c r="F1296" s="40">
        <v>0</v>
      </c>
      <c r="G1296" s="49" t="s">
        <v>1022</v>
      </c>
      <c r="H1296" s="49" t="s">
        <v>1022</v>
      </c>
      <c r="I1296" s="37"/>
      <c r="J1296" s="37"/>
      <c r="K1296" s="37"/>
      <c r="L1296" s="37"/>
      <c r="M1296" s="37"/>
      <c r="N1296" s="37"/>
      <c r="O1296" s="37"/>
      <c r="P1296" s="37"/>
      <c r="Q1296" s="37"/>
      <c r="R1296" s="37"/>
      <c r="S1296" s="37"/>
      <c r="T1296" s="37"/>
      <c r="U1296" s="37"/>
      <c r="V1296" s="37"/>
      <c r="W1296" s="37"/>
      <c r="X1296" s="37" t="s">
        <v>2298</v>
      </c>
      <c r="Y1296" s="38" t="s">
        <v>1798</v>
      </c>
      <c r="Z1296" s="38" t="s">
        <v>1019</v>
      </c>
      <c r="AA1296" s="38" t="s">
        <v>1794</v>
      </c>
      <c r="AB1296" s="38" t="s">
        <v>507</v>
      </c>
      <c r="AC1296" s="38" t="s">
        <v>1020</v>
      </c>
      <c r="AD1296" s="37"/>
      <c r="AE1296" s="37"/>
      <c r="AF1296" s="37"/>
      <c r="AG1296" s="37"/>
      <c r="AH1296" s="37"/>
      <c r="AI1296" s="37"/>
      <c r="AJ1296" s="37"/>
      <c r="AK1296" s="37"/>
      <c r="AL1296" s="37"/>
      <c r="AM1296" s="37"/>
      <c r="AN1296" s="37"/>
      <c r="AO1296" s="37"/>
      <c r="AP1296" s="37"/>
      <c r="AQ1296" s="37"/>
      <c r="AR1296" s="50"/>
    </row>
    <row r="1297" spans="1:44" ht="12.75" hidden="1">
      <c r="A1297" s="29" t="s">
        <v>1799</v>
      </c>
      <c r="B1297" s="41" t="s">
        <v>1800</v>
      </c>
      <c r="C1297" s="40">
        <v>0</v>
      </c>
      <c r="D1297" s="40">
        <v>0</v>
      </c>
      <c r="E1297" s="40">
        <v>0</v>
      </c>
      <c r="F1297" s="40">
        <v>0</v>
      </c>
      <c r="G1297" s="49" t="s">
        <v>1022</v>
      </c>
      <c r="H1297" s="49" t="s">
        <v>1022</v>
      </c>
      <c r="I1297" s="37"/>
      <c r="J1297" s="37"/>
      <c r="K1297" s="37"/>
      <c r="L1297" s="37"/>
      <c r="M1297" s="37"/>
      <c r="N1297" s="37"/>
      <c r="O1297" s="37"/>
      <c r="P1297" s="37"/>
      <c r="Q1297" s="37"/>
      <c r="R1297" s="37"/>
      <c r="S1297" s="37"/>
      <c r="T1297" s="37"/>
      <c r="U1297" s="37"/>
      <c r="V1297" s="37"/>
      <c r="W1297" s="37"/>
      <c r="X1297" s="37" t="s">
        <v>2298</v>
      </c>
      <c r="Y1297" s="38" t="s">
        <v>1799</v>
      </c>
      <c r="Z1297" s="38" t="s">
        <v>1019</v>
      </c>
      <c r="AA1297" s="38" t="s">
        <v>1767</v>
      </c>
      <c r="AB1297" s="38" t="s">
        <v>507</v>
      </c>
      <c r="AC1297" s="38" t="s">
        <v>1020</v>
      </c>
      <c r="AD1297" s="37">
        <f>AD1298+AD1302+AD1306</f>
        <v>0</v>
      </c>
      <c r="AE1297" s="37"/>
      <c r="AF1297" s="37"/>
      <c r="AG1297" s="37"/>
      <c r="AH1297" s="37"/>
      <c r="AI1297" s="37"/>
      <c r="AJ1297" s="37"/>
      <c r="AK1297" s="37"/>
      <c r="AL1297" s="37"/>
      <c r="AM1297" s="37"/>
      <c r="AN1297" s="37"/>
      <c r="AO1297" s="37"/>
      <c r="AP1297" s="37"/>
      <c r="AQ1297" s="37"/>
      <c r="AR1297" s="50"/>
    </row>
    <row r="1298" spans="1:44" ht="12.75" hidden="1">
      <c r="A1298" s="29" t="s">
        <v>1801</v>
      </c>
      <c r="B1298" s="42" t="s">
        <v>1802</v>
      </c>
      <c r="C1298" s="40">
        <v>0</v>
      </c>
      <c r="D1298" s="40">
        <v>0</v>
      </c>
      <c r="E1298" s="40">
        <v>0</v>
      </c>
      <c r="F1298" s="40">
        <v>0</v>
      </c>
      <c r="G1298" s="49" t="s">
        <v>1022</v>
      </c>
      <c r="H1298" s="49" t="s">
        <v>1022</v>
      </c>
      <c r="I1298" s="37"/>
      <c r="J1298" s="37"/>
      <c r="K1298" s="37"/>
      <c r="L1298" s="37"/>
      <c r="M1298" s="37"/>
      <c r="N1298" s="37"/>
      <c r="O1298" s="37"/>
      <c r="P1298" s="37"/>
      <c r="Q1298" s="37"/>
      <c r="R1298" s="37"/>
      <c r="S1298" s="37"/>
      <c r="T1298" s="37"/>
      <c r="U1298" s="37"/>
      <c r="V1298" s="37"/>
      <c r="W1298" s="37"/>
      <c r="X1298" s="37" t="s">
        <v>2298</v>
      </c>
      <c r="Y1298" s="38" t="s">
        <v>1801</v>
      </c>
      <c r="Z1298" s="38" t="s">
        <v>1019</v>
      </c>
      <c r="AA1298" s="38" t="s">
        <v>1799</v>
      </c>
      <c r="AB1298" s="38" t="s">
        <v>507</v>
      </c>
      <c r="AC1298" s="38" t="s">
        <v>1020</v>
      </c>
      <c r="AD1298" s="37">
        <f>AD1299+AD1300+AD1301</f>
        <v>0</v>
      </c>
      <c r="AE1298" s="37"/>
      <c r="AF1298" s="37"/>
      <c r="AG1298" s="37"/>
      <c r="AH1298" s="37"/>
      <c r="AI1298" s="37"/>
      <c r="AJ1298" s="37"/>
      <c r="AK1298" s="37"/>
      <c r="AL1298" s="37"/>
      <c r="AM1298" s="37"/>
      <c r="AN1298" s="37"/>
      <c r="AO1298" s="37"/>
      <c r="AP1298" s="37"/>
      <c r="AQ1298" s="37"/>
      <c r="AR1298" s="50"/>
    </row>
    <row r="1299" spans="1:44" ht="12.75" hidden="1">
      <c r="A1299" s="29" t="s">
        <v>1803</v>
      </c>
      <c r="B1299" s="43" t="s">
        <v>1804</v>
      </c>
      <c r="C1299" s="40">
        <v>0</v>
      </c>
      <c r="D1299" s="40">
        <v>0</v>
      </c>
      <c r="E1299" s="40">
        <v>0</v>
      </c>
      <c r="F1299" s="40">
        <v>0</v>
      </c>
      <c r="G1299" s="49" t="s">
        <v>1022</v>
      </c>
      <c r="H1299" s="49" t="s">
        <v>1022</v>
      </c>
      <c r="I1299" s="37"/>
      <c r="J1299" s="37"/>
      <c r="K1299" s="37"/>
      <c r="L1299" s="37"/>
      <c r="M1299" s="37"/>
      <c r="N1299" s="37"/>
      <c r="O1299" s="37"/>
      <c r="P1299" s="37"/>
      <c r="Q1299" s="37"/>
      <c r="R1299" s="37"/>
      <c r="S1299" s="37"/>
      <c r="T1299" s="37"/>
      <c r="U1299" s="37"/>
      <c r="V1299" s="37"/>
      <c r="W1299" s="37"/>
      <c r="X1299" s="37" t="s">
        <v>2298</v>
      </c>
      <c r="Y1299" s="38" t="s">
        <v>1803</v>
      </c>
      <c r="Z1299" s="38" t="s">
        <v>1019</v>
      </c>
      <c r="AA1299" s="38" t="s">
        <v>1801</v>
      </c>
      <c r="AB1299" s="38" t="s">
        <v>507</v>
      </c>
      <c r="AC1299" s="38" t="s">
        <v>1020</v>
      </c>
      <c r="AD1299" s="37"/>
      <c r="AE1299" s="37"/>
      <c r="AF1299" s="37"/>
      <c r="AG1299" s="37"/>
      <c r="AH1299" s="37"/>
      <c r="AI1299" s="37"/>
      <c r="AJ1299" s="37"/>
      <c r="AK1299" s="37"/>
      <c r="AL1299" s="37"/>
      <c r="AM1299" s="37"/>
      <c r="AN1299" s="37"/>
      <c r="AO1299" s="37"/>
      <c r="AP1299" s="37"/>
      <c r="AQ1299" s="37"/>
      <c r="AR1299" s="50"/>
    </row>
    <row r="1300" spans="1:44" ht="12.75" hidden="1">
      <c r="A1300" s="29" t="s">
        <v>1805</v>
      </c>
      <c r="B1300" s="43" t="s">
        <v>1806</v>
      </c>
      <c r="C1300" s="40">
        <v>0</v>
      </c>
      <c r="D1300" s="40">
        <v>0</v>
      </c>
      <c r="E1300" s="40">
        <v>0</v>
      </c>
      <c r="F1300" s="40">
        <v>0</v>
      </c>
      <c r="G1300" s="49" t="s">
        <v>1022</v>
      </c>
      <c r="H1300" s="49" t="s">
        <v>1022</v>
      </c>
      <c r="I1300" s="37"/>
      <c r="J1300" s="37"/>
      <c r="K1300" s="37"/>
      <c r="L1300" s="37"/>
      <c r="M1300" s="37"/>
      <c r="N1300" s="37"/>
      <c r="O1300" s="37"/>
      <c r="P1300" s="37"/>
      <c r="Q1300" s="37"/>
      <c r="R1300" s="37"/>
      <c r="S1300" s="37"/>
      <c r="T1300" s="37"/>
      <c r="U1300" s="37"/>
      <c r="V1300" s="37"/>
      <c r="W1300" s="37"/>
      <c r="X1300" s="37" t="s">
        <v>2298</v>
      </c>
      <c r="Y1300" s="38" t="s">
        <v>1805</v>
      </c>
      <c r="Z1300" s="38" t="s">
        <v>1019</v>
      </c>
      <c r="AA1300" s="38" t="s">
        <v>1801</v>
      </c>
      <c r="AB1300" s="38" t="s">
        <v>507</v>
      </c>
      <c r="AC1300" s="38" t="s">
        <v>1020</v>
      </c>
      <c r="AD1300" s="37"/>
      <c r="AE1300" s="37"/>
      <c r="AF1300" s="37"/>
      <c r="AG1300" s="37"/>
      <c r="AH1300" s="37"/>
      <c r="AI1300" s="37"/>
      <c r="AJ1300" s="37"/>
      <c r="AK1300" s="37"/>
      <c r="AL1300" s="37"/>
      <c r="AM1300" s="37"/>
      <c r="AN1300" s="37"/>
      <c r="AO1300" s="37"/>
      <c r="AP1300" s="37"/>
      <c r="AQ1300" s="37"/>
      <c r="AR1300" s="50"/>
    </row>
    <row r="1301" spans="1:44" ht="12.75" hidden="1">
      <c r="A1301" s="29" t="s">
        <v>1807</v>
      </c>
      <c r="B1301" s="43" t="s">
        <v>1808</v>
      </c>
      <c r="C1301" s="40">
        <v>0</v>
      </c>
      <c r="D1301" s="40">
        <v>0</v>
      </c>
      <c r="E1301" s="40">
        <v>0</v>
      </c>
      <c r="F1301" s="40">
        <v>0</v>
      </c>
      <c r="G1301" s="49" t="s">
        <v>1022</v>
      </c>
      <c r="H1301" s="49" t="s">
        <v>1022</v>
      </c>
      <c r="I1301" s="37"/>
      <c r="J1301" s="37"/>
      <c r="K1301" s="37"/>
      <c r="L1301" s="37"/>
      <c r="M1301" s="37"/>
      <c r="N1301" s="37"/>
      <c r="O1301" s="37"/>
      <c r="P1301" s="37"/>
      <c r="Q1301" s="37"/>
      <c r="R1301" s="37"/>
      <c r="S1301" s="37"/>
      <c r="T1301" s="37"/>
      <c r="U1301" s="37"/>
      <c r="V1301" s="37"/>
      <c r="W1301" s="37"/>
      <c r="X1301" s="37" t="s">
        <v>2298</v>
      </c>
      <c r="Y1301" s="38" t="s">
        <v>1807</v>
      </c>
      <c r="Z1301" s="38" t="s">
        <v>1019</v>
      </c>
      <c r="AA1301" s="38" t="s">
        <v>1801</v>
      </c>
      <c r="AB1301" s="38" t="s">
        <v>507</v>
      </c>
      <c r="AC1301" s="38" t="s">
        <v>1020</v>
      </c>
      <c r="AD1301" s="37"/>
      <c r="AE1301" s="37"/>
      <c r="AF1301" s="37"/>
      <c r="AG1301" s="37"/>
      <c r="AH1301" s="37"/>
      <c r="AI1301" s="37"/>
      <c r="AJ1301" s="37"/>
      <c r="AK1301" s="37"/>
      <c r="AL1301" s="37"/>
      <c r="AM1301" s="37"/>
      <c r="AN1301" s="37"/>
      <c r="AO1301" s="37"/>
      <c r="AP1301" s="37"/>
      <c r="AQ1301" s="37"/>
      <c r="AR1301" s="50"/>
    </row>
    <row r="1302" spans="1:44" ht="12.75" hidden="1">
      <c r="A1302" s="29" t="s">
        <v>1809</v>
      </c>
      <c r="B1302" s="42" t="s">
        <v>1810</v>
      </c>
      <c r="C1302" s="40">
        <v>0</v>
      </c>
      <c r="D1302" s="40">
        <v>0</v>
      </c>
      <c r="E1302" s="40">
        <v>0</v>
      </c>
      <c r="F1302" s="40">
        <v>0</v>
      </c>
      <c r="G1302" s="49" t="s">
        <v>1022</v>
      </c>
      <c r="H1302" s="49" t="s">
        <v>1022</v>
      </c>
      <c r="I1302" s="37"/>
      <c r="J1302" s="37"/>
      <c r="K1302" s="37"/>
      <c r="L1302" s="37"/>
      <c r="M1302" s="37"/>
      <c r="N1302" s="37"/>
      <c r="O1302" s="37"/>
      <c r="P1302" s="37"/>
      <c r="Q1302" s="37"/>
      <c r="R1302" s="37"/>
      <c r="S1302" s="37"/>
      <c r="T1302" s="37"/>
      <c r="U1302" s="37"/>
      <c r="V1302" s="37"/>
      <c r="W1302" s="37"/>
      <c r="X1302" s="37" t="s">
        <v>2298</v>
      </c>
      <c r="Y1302" s="38" t="s">
        <v>1809</v>
      </c>
      <c r="Z1302" s="38" t="s">
        <v>1019</v>
      </c>
      <c r="AA1302" s="38" t="s">
        <v>1799</v>
      </c>
      <c r="AB1302" s="38" t="s">
        <v>507</v>
      </c>
      <c r="AC1302" s="38" t="s">
        <v>1020</v>
      </c>
      <c r="AD1302" s="37">
        <f>AD1303+AD1304+AD1305</f>
        <v>0</v>
      </c>
      <c r="AE1302" s="37"/>
      <c r="AF1302" s="37"/>
      <c r="AG1302" s="37"/>
      <c r="AH1302" s="37"/>
      <c r="AI1302" s="37"/>
      <c r="AJ1302" s="37"/>
      <c r="AK1302" s="37"/>
      <c r="AL1302" s="37"/>
      <c r="AM1302" s="37"/>
      <c r="AN1302" s="37"/>
      <c r="AO1302" s="37"/>
      <c r="AP1302" s="37"/>
      <c r="AQ1302" s="37"/>
      <c r="AR1302" s="50"/>
    </row>
    <row r="1303" spans="1:44" ht="12.75" hidden="1">
      <c r="A1303" s="29" t="s">
        <v>1811</v>
      </c>
      <c r="B1303" s="43" t="s">
        <v>1812</v>
      </c>
      <c r="C1303" s="40">
        <v>0</v>
      </c>
      <c r="D1303" s="40">
        <v>0</v>
      </c>
      <c r="E1303" s="40">
        <v>0</v>
      </c>
      <c r="F1303" s="40">
        <v>0</v>
      </c>
      <c r="G1303" s="49" t="s">
        <v>1022</v>
      </c>
      <c r="H1303" s="49" t="s">
        <v>1022</v>
      </c>
      <c r="I1303" s="37"/>
      <c r="J1303" s="37"/>
      <c r="K1303" s="37"/>
      <c r="L1303" s="37"/>
      <c r="M1303" s="37"/>
      <c r="N1303" s="37"/>
      <c r="O1303" s="37"/>
      <c r="P1303" s="37"/>
      <c r="Q1303" s="37"/>
      <c r="R1303" s="37"/>
      <c r="S1303" s="37"/>
      <c r="T1303" s="37"/>
      <c r="U1303" s="37"/>
      <c r="V1303" s="37"/>
      <c r="W1303" s="37"/>
      <c r="X1303" s="37" t="s">
        <v>2298</v>
      </c>
      <c r="Y1303" s="38" t="s">
        <v>1811</v>
      </c>
      <c r="Z1303" s="38" t="s">
        <v>1019</v>
      </c>
      <c r="AA1303" s="38" t="s">
        <v>1809</v>
      </c>
      <c r="AB1303" s="38" t="s">
        <v>507</v>
      </c>
      <c r="AC1303" s="38" t="s">
        <v>1020</v>
      </c>
      <c r="AD1303" s="37"/>
      <c r="AE1303" s="37"/>
      <c r="AF1303" s="37"/>
      <c r="AG1303" s="37"/>
      <c r="AH1303" s="37"/>
      <c r="AI1303" s="37"/>
      <c r="AJ1303" s="37"/>
      <c r="AK1303" s="37"/>
      <c r="AL1303" s="37"/>
      <c r="AM1303" s="37"/>
      <c r="AN1303" s="37"/>
      <c r="AO1303" s="37"/>
      <c r="AP1303" s="37"/>
      <c r="AQ1303" s="37"/>
      <c r="AR1303" s="50"/>
    </row>
    <row r="1304" spans="1:44" ht="12.75" hidden="1">
      <c r="A1304" s="29" t="s">
        <v>1813</v>
      </c>
      <c r="B1304" s="43" t="s">
        <v>1814</v>
      </c>
      <c r="C1304" s="40">
        <v>0</v>
      </c>
      <c r="D1304" s="40">
        <v>0</v>
      </c>
      <c r="E1304" s="40">
        <v>0</v>
      </c>
      <c r="F1304" s="40">
        <v>0</v>
      </c>
      <c r="G1304" s="49" t="s">
        <v>1022</v>
      </c>
      <c r="H1304" s="49" t="s">
        <v>1022</v>
      </c>
      <c r="I1304" s="37"/>
      <c r="J1304" s="37"/>
      <c r="K1304" s="37"/>
      <c r="L1304" s="37"/>
      <c r="M1304" s="37"/>
      <c r="N1304" s="37"/>
      <c r="O1304" s="37"/>
      <c r="P1304" s="37"/>
      <c r="Q1304" s="37"/>
      <c r="R1304" s="37"/>
      <c r="S1304" s="37"/>
      <c r="T1304" s="37"/>
      <c r="U1304" s="37"/>
      <c r="V1304" s="37"/>
      <c r="W1304" s="37"/>
      <c r="X1304" s="37" t="s">
        <v>2298</v>
      </c>
      <c r="Y1304" s="38" t="s">
        <v>1813</v>
      </c>
      <c r="Z1304" s="38" t="s">
        <v>1019</v>
      </c>
      <c r="AA1304" s="38" t="s">
        <v>1809</v>
      </c>
      <c r="AB1304" s="38" t="s">
        <v>507</v>
      </c>
      <c r="AC1304" s="38" t="s">
        <v>1020</v>
      </c>
      <c r="AD1304" s="37"/>
      <c r="AE1304" s="37"/>
      <c r="AF1304" s="37"/>
      <c r="AG1304" s="37"/>
      <c r="AH1304" s="37"/>
      <c r="AI1304" s="37"/>
      <c r="AJ1304" s="37"/>
      <c r="AK1304" s="37"/>
      <c r="AL1304" s="37"/>
      <c r="AM1304" s="37"/>
      <c r="AN1304" s="37"/>
      <c r="AO1304" s="37"/>
      <c r="AP1304" s="37"/>
      <c r="AQ1304" s="37"/>
      <c r="AR1304" s="50"/>
    </row>
    <row r="1305" spans="1:44" ht="12.75" hidden="1">
      <c r="A1305" s="29" t="s">
        <v>1815</v>
      </c>
      <c r="B1305" s="43" t="s">
        <v>1816</v>
      </c>
      <c r="C1305" s="40">
        <v>0</v>
      </c>
      <c r="D1305" s="40">
        <v>0</v>
      </c>
      <c r="E1305" s="40">
        <v>0</v>
      </c>
      <c r="F1305" s="40">
        <v>0</v>
      </c>
      <c r="G1305" s="49" t="s">
        <v>1022</v>
      </c>
      <c r="H1305" s="49" t="s">
        <v>1022</v>
      </c>
      <c r="I1305" s="37"/>
      <c r="J1305" s="37"/>
      <c r="K1305" s="37"/>
      <c r="L1305" s="37"/>
      <c r="M1305" s="37"/>
      <c r="N1305" s="37"/>
      <c r="O1305" s="37"/>
      <c r="P1305" s="37"/>
      <c r="Q1305" s="37"/>
      <c r="R1305" s="37"/>
      <c r="S1305" s="37"/>
      <c r="T1305" s="37"/>
      <c r="U1305" s="37"/>
      <c r="V1305" s="37"/>
      <c r="W1305" s="37"/>
      <c r="X1305" s="37" t="s">
        <v>2298</v>
      </c>
      <c r="Y1305" s="38" t="s">
        <v>1815</v>
      </c>
      <c r="Z1305" s="38" t="s">
        <v>1019</v>
      </c>
      <c r="AA1305" s="38" t="s">
        <v>1809</v>
      </c>
      <c r="AB1305" s="38" t="s">
        <v>507</v>
      </c>
      <c r="AC1305" s="38" t="s">
        <v>1020</v>
      </c>
      <c r="AD1305" s="37"/>
      <c r="AE1305" s="37"/>
      <c r="AF1305" s="37"/>
      <c r="AG1305" s="37"/>
      <c r="AH1305" s="37"/>
      <c r="AI1305" s="37"/>
      <c r="AJ1305" s="37"/>
      <c r="AK1305" s="37"/>
      <c r="AL1305" s="37"/>
      <c r="AM1305" s="37"/>
      <c r="AN1305" s="37"/>
      <c r="AO1305" s="37"/>
      <c r="AP1305" s="37"/>
      <c r="AQ1305" s="37"/>
      <c r="AR1305" s="50"/>
    </row>
    <row r="1306" spans="1:44" ht="12.75" hidden="1">
      <c r="A1306" s="29" t="s">
        <v>1817</v>
      </c>
      <c r="B1306" s="42" t="s">
        <v>1818</v>
      </c>
      <c r="C1306" s="40">
        <v>0</v>
      </c>
      <c r="D1306" s="40">
        <v>0</v>
      </c>
      <c r="E1306" s="40">
        <v>0</v>
      </c>
      <c r="F1306" s="40">
        <v>0</v>
      </c>
      <c r="G1306" s="49" t="s">
        <v>1022</v>
      </c>
      <c r="H1306" s="49" t="s">
        <v>1022</v>
      </c>
      <c r="I1306" s="37"/>
      <c r="J1306" s="37"/>
      <c r="K1306" s="37"/>
      <c r="L1306" s="37"/>
      <c r="M1306" s="37"/>
      <c r="N1306" s="37"/>
      <c r="O1306" s="37"/>
      <c r="P1306" s="37"/>
      <c r="Q1306" s="37"/>
      <c r="R1306" s="37"/>
      <c r="S1306" s="37"/>
      <c r="T1306" s="37"/>
      <c r="U1306" s="37"/>
      <c r="V1306" s="37"/>
      <c r="W1306" s="37"/>
      <c r="X1306" s="37" t="s">
        <v>2298</v>
      </c>
      <c r="Y1306" s="38" t="s">
        <v>1817</v>
      </c>
      <c r="Z1306" s="38" t="s">
        <v>1019</v>
      </c>
      <c r="AA1306" s="38" t="s">
        <v>1799</v>
      </c>
      <c r="AB1306" s="38" t="s">
        <v>507</v>
      </c>
      <c r="AC1306" s="38" t="s">
        <v>1020</v>
      </c>
      <c r="AD1306" s="37">
        <f>AD1307+AD1308+AD1309</f>
        <v>0</v>
      </c>
      <c r="AE1306" s="37"/>
      <c r="AF1306" s="37"/>
      <c r="AG1306" s="37"/>
      <c r="AH1306" s="37"/>
      <c r="AI1306" s="37"/>
      <c r="AJ1306" s="37"/>
      <c r="AK1306" s="37"/>
      <c r="AL1306" s="37"/>
      <c r="AM1306" s="37"/>
      <c r="AN1306" s="37"/>
      <c r="AO1306" s="37"/>
      <c r="AP1306" s="37"/>
      <c r="AQ1306" s="37"/>
      <c r="AR1306" s="50"/>
    </row>
    <row r="1307" spans="1:44" ht="12.75" hidden="1">
      <c r="A1307" s="29" t="s">
        <v>1819</v>
      </c>
      <c r="B1307" s="43" t="s">
        <v>1820</v>
      </c>
      <c r="C1307" s="40">
        <v>0</v>
      </c>
      <c r="D1307" s="40">
        <v>0</v>
      </c>
      <c r="E1307" s="40">
        <v>0</v>
      </c>
      <c r="F1307" s="40">
        <v>0</v>
      </c>
      <c r="G1307" s="49" t="s">
        <v>1022</v>
      </c>
      <c r="H1307" s="49" t="s">
        <v>1022</v>
      </c>
      <c r="I1307" s="37"/>
      <c r="J1307" s="37"/>
      <c r="K1307" s="37"/>
      <c r="L1307" s="37"/>
      <c r="M1307" s="37"/>
      <c r="N1307" s="37"/>
      <c r="O1307" s="37"/>
      <c r="P1307" s="37"/>
      <c r="Q1307" s="37"/>
      <c r="R1307" s="37"/>
      <c r="S1307" s="37"/>
      <c r="T1307" s="37"/>
      <c r="U1307" s="37"/>
      <c r="V1307" s="37"/>
      <c r="W1307" s="37"/>
      <c r="X1307" s="37" t="s">
        <v>2298</v>
      </c>
      <c r="Y1307" s="38" t="s">
        <v>1819</v>
      </c>
      <c r="Z1307" s="38" t="s">
        <v>1019</v>
      </c>
      <c r="AA1307" s="38" t="s">
        <v>1817</v>
      </c>
      <c r="AB1307" s="38" t="s">
        <v>507</v>
      </c>
      <c r="AC1307" s="38" t="s">
        <v>1020</v>
      </c>
      <c r="AD1307" s="37"/>
      <c r="AE1307" s="37"/>
      <c r="AF1307" s="37"/>
      <c r="AG1307" s="37"/>
      <c r="AH1307" s="37"/>
      <c r="AI1307" s="37"/>
      <c r="AJ1307" s="37"/>
      <c r="AK1307" s="37"/>
      <c r="AL1307" s="37"/>
      <c r="AM1307" s="37"/>
      <c r="AN1307" s="37"/>
      <c r="AO1307" s="37"/>
      <c r="AP1307" s="37"/>
      <c r="AQ1307" s="37"/>
      <c r="AR1307" s="50"/>
    </row>
    <row r="1308" spans="1:44" ht="12.75" hidden="1">
      <c r="A1308" s="29" t="s">
        <v>1821</v>
      </c>
      <c r="B1308" s="43" t="s">
        <v>1822</v>
      </c>
      <c r="C1308" s="40">
        <v>0</v>
      </c>
      <c r="D1308" s="40">
        <v>0</v>
      </c>
      <c r="E1308" s="40">
        <v>0</v>
      </c>
      <c r="F1308" s="40">
        <v>0</v>
      </c>
      <c r="G1308" s="49" t="s">
        <v>1022</v>
      </c>
      <c r="H1308" s="49" t="s">
        <v>1022</v>
      </c>
      <c r="I1308" s="37"/>
      <c r="J1308" s="37"/>
      <c r="K1308" s="37"/>
      <c r="L1308" s="37"/>
      <c r="M1308" s="37"/>
      <c r="N1308" s="37"/>
      <c r="O1308" s="37"/>
      <c r="P1308" s="37"/>
      <c r="Q1308" s="37"/>
      <c r="R1308" s="37"/>
      <c r="S1308" s="37"/>
      <c r="T1308" s="37"/>
      <c r="U1308" s="37"/>
      <c r="V1308" s="37"/>
      <c r="W1308" s="37"/>
      <c r="X1308" s="37" t="s">
        <v>2298</v>
      </c>
      <c r="Y1308" s="38" t="s">
        <v>1821</v>
      </c>
      <c r="Z1308" s="38" t="s">
        <v>1019</v>
      </c>
      <c r="AA1308" s="38" t="s">
        <v>1817</v>
      </c>
      <c r="AB1308" s="38" t="s">
        <v>507</v>
      </c>
      <c r="AC1308" s="38" t="s">
        <v>1020</v>
      </c>
      <c r="AD1308" s="37"/>
      <c r="AE1308" s="37"/>
      <c r="AF1308" s="37"/>
      <c r="AG1308" s="37"/>
      <c r="AH1308" s="37"/>
      <c r="AI1308" s="37"/>
      <c r="AJ1308" s="37"/>
      <c r="AK1308" s="37"/>
      <c r="AL1308" s="37"/>
      <c r="AM1308" s="37"/>
      <c r="AN1308" s="37"/>
      <c r="AO1308" s="37"/>
      <c r="AP1308" s="37"/>
      <c r="AQ1308" s="37"/>
      <c r="AR1308" s="50"/>
    </row>
    <row r="1309" spans="1:44" ht="12.75" hidden="1">
      <c r="A1309" s="29" t="s">
        <v>1823</v>
      </c>
      <c r="B1309" s="43" t="s">
        <v>1824</v>
      </c>
      <c r="C1309" s="40">
        <v>0</v>
      </c>
      <c r="D1309" s="40">
        <v>0</v>
      </c>
      <c r="E1309" s="40">
        <v>0</v>
      </c>
      <c r="F1309" s="40">
        <v>0</v>
      </c>
      <c r="G1309" s="49" t="s">
        <v>1022</v>
      </c>
      <c r="H1309" s="49" t="s">
        <v>1022</v>
      </c>
      <c r="I1309" s="37"/>
      <c r="J1309" s="37"/>
      <c r="K1309" s="37"/>
      <c r="L1309" s="37"/>
      <c r="M1309" s="37"/>
      <c r="N1309" s="37"/>
      <c r="O1309" s="37"/>
      <c r="P1309" s="37"/>
      <c r="Q1309" s="37"/>
      <c r="R1309" s="37"/>
      <c r="S1309" s="37"/>
      <c r="T1309" s="37"/>
      <c r="U1309" s="37"/>
      <c r="V1309" s="37"/>
      <c r="W1309" s="37"/>
      <c r="X1309" s="37" t="s">
        <v>2298</v>
      </c>
      <c r="Y1309" s="38" t="s">
        <v>1823</v>
      </c>
      <c r="Z1309" s="38" t="s">
        <v>1019</v>
      </c>
      <c r="AA1309" s="38" t="s">
        <v>1817</v>
      </c>
      <c r="AB1309" s="38" t="s">
        <v>507</v>
      </c>
      <c r="AC1309" s="38" t="s">
        <v>1020</v>
      </c>
      <c r="AD1309" s="37"/>
      <c r="AE1309" s="37"/>
      <c r="AF1309" s="37"/>
      <c r="AG1309" s="37"/>
      <c r="AH1309" s="37"/>
      <c r="AI1309" s="37"/>
      <c r="AJ1309" s="37"/>
      <c r="AK1309" s="37"/>
      <c r="AL1309" s="37"/>
      <c r="AM1309" s="37"/>
      <c r="AN1309" s="37"/>
      <c r="AO1309" s="37"/>
      <c r="AP1309" s="37"/>
      <c r="AQ1309" s="37"/>
      <c r="AR1309" s="50"/>
    </row>
    <row r="1310" spans="1:44" ht="12.75" hidden="1">
      <c r="A1310" s="29" t="s">
        <v>1825</v>
      </c>
      <c r="B1310" s="41" t="s">
        <v>1826</v>
      </c>
      <c r="C1310" s="40">
        <v>0</v>
      </c>
      <c r="D1310" s="40">
        <v>0</v>
      </c>
      <c r="E1310" s="40">
        <v>0</v>
      </c>
      <c r="F1310" s="40">
        <v>0</v>
      </c>
      <c r="G1310" s="49" t="s">
        <v>1022</v>
      </c>
      <c r="H1310" s="49" t="s">
        <v>1022</v>
      </c>
      <c r="I1310" s="37"/>
      <c r="J1310" s="37"/>
      <c r="K1310" s="37"/>
      <c r="L1310" s="37"/>
      <c r="M1310" s="37"/>
      <c r="N1310" s="37"/>
      <c r="O1310" s="37"/>
      <c r="P1310" s="37"/>
      <c r="Q1310" s="37"/>
      <c r="R1310" s="37"/>
      <c r="S1310" s="37"/>
      <c r="T1310" s="37"/>
      <c r="U1310" s="37"/>
      <c r="V1310" s="37"/>
      <c r="W1310" s="37"/>
      <c r="X1310" s="37" t="s">
        <v>2298</v>
      </c>
      <c r="Y1310" s="38" t="s">
        <v>1825</v>
      </c>
      <c r="Z1310" s="38" t="s">
        <v>1019</v>
      </c>
      <c r="AA1310" s="38" t="s">
        <v>1767</v>
      </c>
      <c r="AB1310" s="38" t="s">
        <v>507</v>
      </c>
      <c r="AC1310" s="38" t="s">
        <v>1020</v>
      </c>
      <c r="AD1310" s="37">
        <f>AD1311+AD1315+AD1319</f>
        <v>0</v>
      </c>
      <c r="AE1310" s="37"/>
      <c r="AF1310" s="37"/>
      <c r="AG1310" s="37"/>
      <c r="AH1310" s="37"/>
      <c r="AI1310" s="37"/>
      <c r="AJ1310" s="37"/>
      <c r="AK1310" s="37"/>
      <c r="AL1310" s="37"/>
      <c r="AM1310" s="37"/>
      <c r="AN1310" s="37"/>
      <c r="AO1310" s="37"/>
      <c r="AP1310" s="37"/>
      <c r="AQ1310" s="37"/>
      <c r="AR1310" s="50"/>
    </row>
    <row r="1311" spans="1:44" ht="12.75" hidden="1">
      <c r="A1311" s="29" t="s">
        <v>1827</v>
      </c>
      <c r="B1311" s="42" t="s">
        <v>1828</v>
      </c>
      <c r="C1311" s="40">
        <v>0</v>
      </c>
      <c r="D1311" s="40">
        <v>0</v>
      </c>
      <c r="E1311" s="40">
        <v>0</v>
      </c>
      <c r="F1311" s="40">
        <v>0</v>
      </c>
      <c r="G1311" s="49" t="s">
        <v>1022</v>
      </c>
      <c r="H1311" s="49" t="s">
        <v>1022</v>
      </c>
      <c r="I1311" s="37"/>
      <c r="J1311" s="37"/>
      <c r="K1311" s="37"/>
      <c r="L1311" s="37"/>
      <c r="M1311" s="37"/>
      <c r="N1311" s="37"/>
      <c r="O1311" s="37"/>
      <c r="P1311" s="37"/>
      <c r="Q1311" s="37"/>
      <c r="R1311" s="37"/>
      <c r="S1311" s="37"/>
      <c r="T1311" s="37"/>
      <c r="U1311" s="37"/>
      <c r="V1311" s="37"/>
      <c r="W1311" s="37"/>
      <c r="X1311" s="37" t="s">
        <v>2298</v>
      </c>
      <c r="Y1311" s="38" t="s">
        <v>1827</v>
      </c>
      <c r="Z1311" s="38" t="s">
        <v>1019</v>
      </c>
      <c r="AA1311" s="38" t="s">
        <v>1825</v>
      </c>
      <c r="AB1311" s="38" t="s">
        <v>507</v>
      </c>
      <c r="AC1311" s="38" t="s">
        <v>1020</v>
      </c>
      <c r="AD1311" s="37">
        <f>AD1312+AD1313+AD1314</f>
        <v>0</v>
      </c>
      <c r="AE1311" s="37"/>
      <c r="AF1311" s="37"/>
      <c r="AG1311" s="37"/>
      <c r="AH1311" s="37"/>
      <c r="AI1311" s="37"/>
      <c r="AJ1311" s="37"/>
      <c r="AK1311" s="37"/>
      <c r="AL1311" s="37"/>
      <c r="AM1311" s="37"/>
      <c r="AN1311" s="37"/>
      <c r="AO1311" s="37"/>
      <c r="AP1311" s="37"/>
      <c r="AQ1311" s="37"/>
      <c r="AR1311" s="50"/>
    </row>
    <row r="1312" spans="1:44" ht="12.75" hidden="1">
      <c r="A1312" s="29" t="s">
        <v>1829</v>
      </c>
      <c r="B1312" s="43" t="s">
        <v>1804</v>
      </c>
      <c r="C1312" s="40">
        <v>0</v>
      </c>
      <c r="D1312" s="40">
        <v>0</v>
      </c>
      <c r="E1312" s="40">
        <v>0</v>
      </c>
      <c r="F1312" s="40">
        <v>0</v>
      </c>
      <c r="G1312" s="49" t="s">
        <v>1022</v>
      </c>
      <c r="H1312" s="49" t="s">
        <v>1022</v>
      </c>
      <c r="I1312" s="37"/>
      <c r="J1312" s="37"/>
      <c r="K1312" s="37"/>
      <c r="L1312" s="37"/>
      <c r="M1312" s="37"/>
      <c r="N1312" s="37"/>
      <c r="O1312" s="37"/>
      <c r="P1312" s="37"/>
      <c r="Q1312" s="37"/>
      <c r="R1312" s="37"/>
      <c r="S1312" s="37"/>
      <c r="T1312" s="37"/>
      <c r="U1312" s="37"/>
      <c r="V1312" s="37"/>
      <c r="W1312" s="37"/>
      <c r="X1312" s="37" t="s">
        <v>2298</v>
      </c>
      <c r="Y1312" s="38" t="s">
        <v>1829</v>
      </c>
      <c r="Z1312" s="38" t="s">
        <v>1019</v>
      </c>
      <c r="AA1312" s="38" t="s">
        <v>1827</v>
      </c>
      <c r="AB1312" s="38" t="s">
        <v>507</v>
      </c>
      <c r="AC1312" s="38" t="s">
        <v>1020</v>
      </c>
      <c r="AD1312" s="37"/>
      <c r="AE1312" s="37"/>
      <c r="AF1312" s="37"/>
      <c r="AG1312" s="37"/>
      <c r="AH1312" s="37"/>
      <c r="AI1312" s="37"/>
      <c r="AJ1312" s="37"/>
      <c r="AK1312" s="37"/>
      <c r="AL1312" s="37"/>
      <c r="AM1312" s="37"/>
      <c r="AN1312" s="37"/>
      <c r="AO1312" s="37"/>
      <c r="AP1312" s="37"/>
      <c r="AQ1312" s="37"/>
      <c r="AR1312" s="50"/>
    </row>
    <row r="1313" spans="1:44" ht="12.75" hidden="1">
      <c r="A1313" s="29" t="s">
        <v>1830</v>
      </c>
      <c r="B1313" s="43" t="s">
        <v>1806</v>
      </c>
      <c r="C1313" s="40">
        <v>0</v>
      </c>
      <c r="D1313" s="40">
        <v>0</v>
      </c>
      <c r="E1313" s="40">
        <v>0</v>
      </c>
      <c r="F1313" s="40">
        <v>0</v>
      </c>
      <c r="G1313" s="49" t="s">
        <v>1022</v>
      </c>
      <c r="H1313" s="49" t="s">
        <v>1022</v>
      </c>
      <c r="I1313" s="37"/>
      <c r="J1313" s="37"/>
      <c r="K1313" s="37"/>
      <c r="L1313" s="37"/>
      <c r="M1313" s="37"/>
      <c r="N1313" s="37"/>
      <c r="O1313" s="37"/>
      <c r="P1313" s="37"/>
      <c r="Q1313" s="37"/>
      <c r="R1313" s="37"/>
      <c r="S1313" s="37"/>
      <c r="T1313" s="37"/>
      <c r="U1313" s="37"/>
      <c r="V1313" s="37"/>
      <c r="W1313" s="37"/>
      <c r="X1313" s="37" t="s">
        <v>2298</v>
      </c>
      <c r="Y1313" s="38" t="s">
        <v>1830</v>
      </c>
      <c r="Z1313" s="38" t="s">
        <v>1019</v>
      </c>
      <c r="AA1313" s="38" t="s">
        <v>1827</v>
      </c>
      <c r="AB1313" s="38" t="s">
        <v>507</v>
      </c>
      <c r="AC1313" s="38" t="s">
        <v>1020</v>
      </c>
      <c r="AD1313" s="37"/>
      <c r="AE1313" s="37"/>
      <c r="AF1313" s="37"/>
      <c r="AG1313" s="37"/>
      <c r="AH1313" s="37"/>
      <c r="AI1313" s="37"/>
      <c r="AJ1313" s="37"/>
      <c r="AK1313" s="37"/>
      <c r="AL1313" s="37"/>
      <c r="AM1313" s="37"/>
      <c r="AN1313" s="37"/>
      <c r="AO1313" s="37"/>
      <c r="AP1313" s="37"/>
      <c r="AQ1313" s="37"/>
      <c r="AR1313" s="50"/>
    </row>
    <row r="1314" spans="1:44" ht="12.75" hidden="1">
      <c r="A1314" s="29" t="s">
        <v>1831</v>
      </c>
      <c r="B1314" s="43" t="s">
        <v>1808</v>
      </c>
      <c r="C1314" s="40">
        <v>0</v>
      </c>
      <c r="D1314" s="40">
        <v>0</v>
      </c>
      <c r="E1314" s="40">
        <v>0</v>
      </c>
      <c r="F1314" s="40">
        <v>0</v>
      </c>
      <c r="G1314" s="49" t="s">
        <v>1022</v>
      </c>
      <c r="H1314" s="49" t="s">
        <v>1022</v>
      </c>
      <c r="I1314" s="37"/>
      <c r="J1314" s="37"/>
      <c r="K1314" s="37"/>
      <c r="L1314" s="37"/>
      <c r="M1314" s="37"/>
      <c r="N1314" s="37"/>
      <c r="O1314" s="37"/>
      <c r="P1314" s="37"/>
      <c r="Q1314" s="37"/>
      <c r="R1314" s="37"/>
      <c r="S1314" s="37"/>
      <c r="T1314" s="37"/>
      <c r="U1314" s="37"/>
      <c r="V1314" s="37"/>
      <c r="W1314" s="37"/>
      <c r="X1314" s="37" t="s">
        <v>2298</v>
      </c>
      <c r="Y1314" s="38" t="s">
        <v>1831</v>
      </c>
      <c r="Z1314" s="38" t="s">
        <v>1019</v>
      </c>
      <c r="AA1314" s="38" t="s">
        <v>1827</v>
      </c>
      <c r="AB1314" s="38" t="s">
        <v>507</v>
      </c>
      <c r="AC1314" s="38" t="s">
        <v>1020</v>
      </c>
      <c r="AD1314" s="37"/>
      <c r="AE1314" s="37"/>
      <c r="AF1314" s="37"/>
      <c r="AG1314" s="37"/>
      <c r="AH1314" s="37"/>
      <c r="AI1314" s="37"/>
      <c r="AJ1314" s="37"/>
      <c r="AK1314" s="37"/>
      <c r="AL1314" s="37"/>
      <c r="AM1314" s="37"/>
      <c r="AN1314" s="37"/>
      <c r="AO1314" s="37"/>
      <c r="AP1314" s="37"/>
      <c r="AQ1314" s="37"/>
      <c r="AR1314" s="50"/>
    </row>
    <row r="1315" spans="1:44" ht="12.75" hidden="1">
      <c r="A1315" s="29" t="s">
        <v>1832</v>
      </c>
      <c r="B1315" s="42" t="s">
        <v>1833</v>
      </c>
      <c r="C1315" s="40">
        <v>0</v>
      </c>
      <c r="D1315" s="40">
        <v>0</v>
      </c>
      <c r="E1315" s="40">
        <v>0</v>
      </c>
      <c r="F1315" s="40">
        <v>0</v>
      </c>
      <c r="G1315" s="49" t="s">
        <v>1022</v>
      </c>
      <c r="H1315" s="49" t="s">
        <v>1022</v>
      </c>
      <c r="I1315" s="37"/>
      <c r="J1315" s="37"/>
      <c r="K1315" s="37"/>
      <c r="L1315" s="37"/>
      <c r="M1315" s="37"/>
      <c r="N1315" s="37"/>
      <c r="O1315" s="37"/>
      <c r="P1315" s="37"/>
      <c r="Q1315" s="37"/>
      <c r="R1315" s="37"/>
      <c r="S1315" s="37"/>
      <c r="T1315" s="37"/>
      <c r="U1315" s="37"/>
      <c r="V1315" s="37"/>
      <c r="W1315" s="37"/>
      <c r="X1315" s="37" t="s">
        <v>2298</v>
      </c>
      <c r="Y1315" s="38" t="s">
        <v>1832</v>
      </c>
      <c r="Z1315" s="38" t="s">
        <v>1019</v>
      </c>
      <c r="AA1315" s="38" t="s">
        <v>1825</v>
      </c>
      <c r="AB1315" s="38" t="s">
        <v>507</v>
      </c>
      <c r="AC1315" s="38" t="s">
        <v>1020</v>
      </c>
      <c r="AD1315" s="37">
        <f>AD1316+AD1317+AD1318</f>
        <v>0</v>
      </c>
      <c r="AE1315" s="37"/>
      <c r="AF1315" s="37"/>
      <c r="AG1315" s="37"/>
      <c r="AH1315" s="37"/>
      <c r="AI1315" s="37"/>
      <c r="AJ1315" s="37"/>
      <c r="AK1315" s="37"/>
      <c r="AL1315" s="37"/>
      <c r="AM1315" s="37"/>
      <c r="AN1315" s="37"/>
      <c r="AO1315" s="37"/>
      <c r="AP1315" s="37"/>
      <c r="AQ1315" s="37"/>
      <c r="AR1315" s="50"/>
    </row>
    <row r="1316" spans="1:44" ht="12.75" hidden="1">
      <c r="A1316" s="29" t="s">
        <v>1834</v>
      </c>
      <c r="B1316" s="43" t="s">
        <v>1812</v>
      </c>
      <c r="C1316" s="40">
        <v>0</v>
      </c>
      <c r="D1316" s="40">
        <v>0</v>
      </c>
      <c r="E1316" s="40">
        <v>0</v>
      </c>
      <c r="F1316" s="40">
        <v>0</v>
      </c>
      <c r="G1316" s="49" t="s">
        <v>1022</v>
      </c>
      <c r="H1316" s="49" t="s">
        <v>1022</v>
      </c>
      <c r="I1316" s="37"/>
      <c r="J1316" s="37"/>
      <c r="K1316" s="37"/>
      <c r="L1316" s="37"/>
      <c r="M1316" s="37"/>
      <c r="N1316" s="37"/>
      <c r="O1316" s="37"/>
      <c r="P1316" s="37"/>
      <c r="Q1316" s="37"/>
      <c r="R1316" s="37"/>
      <c r="S1316" s="37"/>
      <c r="T1316" s="37"/>
      <c r="U1316" s="37"/>
      <c r="V1316" s="37"/>
      <c r="W1316" s="37"/>
      <c r="X1316" s="37" t="s">
        <v>2298</v>
      </c>
      <c r="Y1316" s="38" t="s">
        <v>1834</v>
      </c>
      <c r="Z1316" s="38" t="s">
        <v>1019</v>
      </c>
      <c r="AA1316" s="38" t="s">
        <v>1832</v>
      </c>
      <c r="AB1316" s="38" t="s">
        <v>507</v>
      </c>
      <c r="AC1316" s="38" t="s">
        <v>1020</v>
      </c>
      <c r="AD1316" s="37"/>
      <c r="AE1316" s="37"/>
      <c r="AF1316" s="37"/>
      <c r="AG1316" s="37"/>
      <c r="AH1316" s="37"/>
      <c r="AI1316" s="37"/>
      <c r="AJ1316" s="37"/>
      <c r="AK1316" s="37"/>
      <c r="AL1316" s="37"/>
      <c r="AM1316" s="37"/>
      <c r="AN1316" s="37"/>
      <c r="AO1316" s="37"/>
      <c r="AP1316" s="37"/>
      <c r="AQ1316" s="37"/>
      <c r="AR1316" s="50"/>
    </row>
    <row r="1317" spans="1:44" ht="12.75" hidden="1">
      <c r="A1317" s="29" t="s">
        <v>1528</v>
      </c>
      <c r="B1317" s="43" t="s">
        <v>1814</v>
      </c>
      <c r="C1317" s="40">
        <v>0</v>
      </c>
      <c r="D1317" s="40">
        <v>0</v>
      </c>
      <c r="E1317" s="40">
        <v>0</v>
      </c>
      <c r="F1317" s="40">
        <v>0</v>
      </c>
      <c r="G1317" s="49" t="s">
        <v>1022</v>
      </c>
      <c r="H1317" s="49" t="s">
        <v>1022</v>
      </c>
      <c r="I1317" s="37"/>
      <c r="J1317" s="37"/>
      <c r="K1317" s="37"/>
      <c r="L1317" s="37"/>
      <c r="M1317" s="37"/>
      <c r="N1317" s="37"/>
      <c r="O1317" s="37"/>
      <c r="P1317" s="37"/>
      <c r="Q1317" s="37"/>
      <c r="R1317" s="37"/>
      <c r="S1317" s="37"/>
      <c r="T1317" s="37"/>
      <c r="U1317" s="37"/>
      <c r="V1317" s="37"/>
      <c r="W1317" s="37"/>
      <c r="X1317" s="37" t="s">
        <v>2298</v>
      </c>
      <c r="Y1317" s="38" t="s">
        <v>1528</v>
      </c>
      <c r="Z1317" s="38" t="s">
        <v>1019</v>
      </c>
      <c r="AA1317" s="38" t="s">
        <v>1832</v>
      </c>
      <c r="AB1317" s="38" t="s">
        <v>507</v>
      </c>
      <c r="AC1317" s="38" t="s">
        <v>1020</v>
      </c>
      <c r="AD1317" s="37"/>
      <c r="AE1317" s="37"/>
      <c r="AF1317" s="37"/>
      <c r="AG1317" s="37"/>
      <c r="AH1317" s="37"/>
      <c r="AI1317" s="37"/>
      <c r="AJ1317" s="37"/>
      <c r="AK1317" s="37"/>
      <c r="AL1317" s="37"/>
      <c r="AM1317" s="37"/>
      <c r="AN1317" s="37"/>
      <c r="AO1317" s="37"/>
      <c r="AP1317" s="37"/>
      <c r="AQ1317" s="37"/>
      <c r="AR1317" s="50"/>
    </row>
    <row r="1318" spans="1:44" ht="12.75" hidden="1">
      <c r="A1318" s="29" t="s">
        <v>1529</v>
      </c>
      <c r="B1318" s="43" t="s">
        <v>1816</v>
      </c>
      <c r="C1318" s="40">
        <v>0</v>
      </c>
      <c r="D1318" s="40">
        <v>0</v>
      </c>
      <c r="E1318" s="40">
        <v>0</v>
      </c>
      <c r="F1318" s="40">
        <v>0</v>
      </c>
      <c r="G1318" s="49" t="s">
        <v>1022</v>
      </c>
      <c r="H1318" s="49" t="s">
        <v>1022</v>
      </c>
      <c r="I1318" s="37"/>
      <c r="J1318" s="37"/>
      <c r="K1318" s="37"/>
      <c r="L1318" s="37"/>
      <c r="M1318" s="37"/>
      <c r="N1318" s="37"/>
      <c r="O1318" s="37"/>
      <c r="P1318" s="37"/>
      <c r="Q1318" s="37"/>
      <c r="R1318" s="37"/>
      <c r="S1318" s="37"/>
      <c r="T1318" s="37"/>
      <c r="U1318" s="37"/>
      <c r="V1318" s="37"/>
      <c r="W1318" s="37"/>
      <c r="X1318" s="37" t="s">
        <v>2298</v>
      </c>
      <c r="Y1318" s="38" t="s">
        <v>1529</v>
      </c>
      <c r="Z1318" s="38" t="s">
        <v>1019</v>
      </c>
      <c r="AA1318" s="38" t="s">
        <v>1832</v>
      </c>
      <c r="AB1318" s="38" t="s">
        <v>507</v>
      </c>
      <c r="AC1318" s="38" t="s">
        <v>1020</v>
      </c>
      <c r="AD1318" s="37"/>
      <c r="AE1318" s="37"/>
      <c r="AF1318" s="37"/>
      <c r="AG1318" s="37"/>
      <c r="AH1318" s="37"/>
      <c r="AI1318" s="37"/>
      <c r="AJ1318" s="37"/>
      <c r="AK1318" s="37"/>
      <c r="AL1318" s="37"/>
      <c r="AM1318" s="37"/>
      <c r="AN1318" s="37"/>
      <c r="AO1318" s="37"/>
      <c r="AP1318" s="37"/>
      <c r="AQ1318" s="37"/>
      <c r="AR1318" s="50"/>
    </row>
    <row r="1319" spans="1:44" ht="25.5" hidden="1">
      <c r="A1319" s="29" t="s">
        <v>1530</v>
      </c>
      <c r="B1319" s="42" t="s">
        <v>1531</v>
      </c>
      <c r="C1319" s="40">
        <v>0</v>
      </c>
      <c r="D1319" s="40">
        <v>0</v>
      </c>
      <c r="E1319" s="40">
        <v>0</v>
      </c>
      <c r="F1319" s="40">
        <v>0</v>
      </c>
      <c r="G1319" s="49" t="s">
        <v>1022</v>
      </c>
      <c r="H1319" s="49" t="s">
        <v>1022</v>
      </c>
      <c r="I1319" s="37"/>
      <c r="J1319" s="37"/>
      <c r="K1319" s="37"/>
      <c r="L1319" s="37"/>
      <c r="M1319" s="37"/>
      <c r="N1319" s="37"/>
      <c r="O1319" s="37"/>
      <c r="P1319" s="37"/>
      <c r="Q1319" s="37"/>
      <c r="R1319" s="37"/>
      <c r="S1319" s="37"/>
      <c r="T1319" s="37"/>
      <c r="U1319" s="37"/>
      <c r="V1319" s="37"/>
      <c r="W1319" s="37"/>
      <c r="X1319" s="37" t="s">
        <v>2298</v>
      </c>
      <c r="Y1319" s="38" t="s">
        <v>1530</v>
      </c>
      <c r="Z1319" s="38" t="s">
        <v>1019</v>
      </c>
      <c r="AA1319" s="38" t="s">
        <v>1825</v>
      </c>
      <c r="AB1319" s="38" t="s">
        <v>507</v>
      </c>
      <c r="AC1319" s="38" t="s">
        <v>1020</v>
      </c>
      <c r="AD1319" s="37">
        <f>AD1320+AD1321+AD1322</f>
        <v>0</v>
      </c>
      <c r="AE1319" s="37"/>
      <c r="AF1319" s="37"/>
      <c r="AG1319" s="37"/>
      <c r="AH1319" s="37"/>
      <c r="AI1319" s="37"/>
      <c r="AJ1319" s="37"/>
      <c r="AK1319" s="37"/>
      <c r="AL1319" s="37"/>
      <c r="AM1319" s="37"/>
      <c r="AN1319" s="37"/>
      <c r="AO1319" s="37"/>
      <c r="AP1319" s="37"/>
      <c r="AQ1319" s="37"/>
      <c r="AR1319" s="50"/>
    </row>
    <row r="1320" spans="1:44" ht="12.75" hidden="1">
      <c r="A1320" s="29" t="s">
        <v>1532</v>
      </c>
      <c r="B1320" s="43" t="s">
        <v>1820</v>
      </c>
      <c r="C1320" s="40">
        <v>0</v>
      </c>
      <c r="D1320" s="40">
        <v>0</v>
      </c>
      <c r="E1320" s="40">
        <v>0</v>
      </c>
      <c r="F1320" s="40">
        <v>0</v>
      </c>
      <c r="G1320" s="49" t="s">
        <v>1022</v>
      </c>
      <c r="H1320" s="49" t="s">
        <v>1022</v>
      </c>
      <c r="I1320" s="37"/>
      <c r="J1320" s="37"/>
      <c r="K1320" s="37"/>
      <c r="L1320" s="37"/>
      <c r="M1320" s="37"/>
      <c r="N1320" s="37"/>
      <c r="O1320" s="37"/>
      <c r="P1320" s="37"/>
      <c r="Q1320" s="37"/>
      <c r="R1320" s="37"/>
      <c r="S1320" s="37"/>
      <c r="T1320" s="37"/>
      <c r="U1320" s="37"/>
      <c r="V1320" s="37"/>
      <c r="W1320" s="37"/>
      <c r="X1320" s="37" t="s">
        <v>2298</v>
      </c>
      <c r="Y1320" s="38" t="s">
        <v>1532</v>
      </c>
      <c r="Z1320" s="38" t="s">
        <v>1019</v>
      </c>
      <c r="AA1320" s="38" t="s">
        <v>1530</v>
      </c>
      <c r="AB1320" s="38" t="s">
        <v>507</v>
      </c>
      <c r="AC1320" s="38" t="s">
        <v>1020</v>
      </c>
      <c r="AD1320" s="37"/>
      <c r="AE1320" s="37"/>
      <c r="AF1320" s="37"/>
      <c r="AG1320" s="37"/>
      <c r="AH1320" s="37"/>
      <c r="AI1320" s="37"/>
      <c r="AJ1320" s="37"/>
      <c r="AK1320" s="37"/>
      <c r="AL1320" s="37"/>
      <c r="AM1320" s="37"/>
      <c r="AN1320" s="37"/>
      <c r="AO1320" s="37"/>
      <c r="AP1320" s="37"/>
      <c r="AQ1320" s="37"/>
      <c r="AR1320" s="50"/>
    </row>
    <row r="1321" spans="1:44" ht="12.75" hidden="1">
      <c r="A1321" s="29" t="s">
        <v>1533</v>
      </c>
      <c r="B1321" s="43" t="s">
        <v>1822</v>
      </c>
      <c r="C1321" s="40">
        <v>0</v>
      </c>
      <c r="D1321" s="40">
        <v>0</v>
      </c>
      <c r="E1321" s="40">
        <v>0</v>
      </c>
      <c r="F1321" s="40">
        <v>0</v>
      </c>
      <c r="G1321" s="49" t="s">
        <v>1022</v>
      </c>
      <c r="H1321" s="49" t="s">
        <v>1022</v>
      </c>
      <c r="I1321" s="37"/>
      <c r="J1321" s="37"/>
      <c r="K1321" s="37"/>
      <c r="L1321" s="37"/>
      <c r="M1321" s="37"/>
      <c r="N1321" s="37"/>
      <c r="O1321" s="37"/>
      <c r="P1321" s="37"/>
      <c r="Q1321" s="37"/>
      <c r="R1321" s="37"/>
      <c r="S1321" s="37"/>
      <c r="T1321" s="37"/>
      <c r="U1321" s="37"/>
      <c r="V1321" s="37"/>
      <c r="W1321" s="37"/>
      <c r="X1321" s="37" t="s">
        <v>2298</v>
      </c>
      <c r="Y1321" s="38" t="s">
        <v>1533</v>
      </c>
      <c r="Z1321" s="38" t="s">
        <v>1019</v>
      </c>
      <c r="AA1321" s="38" t="s">
        <v>1530</v>
      </c>
      <c r="AB1321" s="38" t="s">
        <v>507</v>
      </c>
      <c r="AC1321" s="38" t="s">
        <v>1020</v>
      </c>
      <c r="AD1321" s="37"/>
      <c r="AE1321" s="37"/>
      <c r="AF1321" s="37"/>
      <c r="AG1321" s="37"/>
      <c r="AH1321" s="37"/>
      <c r="AI1321" s="37"/>
      <c r="AJ1321" s="37"/>
      <c r="AK1321" s="37"/>
      <c r="AL1321" s="37"/>
      <c r="AM1321" s="37"/>
      <c r="AN1321" s="37"/>
      <c r="AO1321" s="37"/>
      <c r="AP1321" s="37"/>
      <c r="AQ1321" s="37"/>
      <c r="AR1321" s="50"/>
    </row>
    <row r="1322" spans="1:44" ht="12.75" hidden="1">
      <c r="A1322" s="29" t="s">
        <v>1534</v>
      </c>
      <c r="B1322" s="43" t="s">
        <v>1824</v>
      </c>
      <c r="C1322" s="40">
        <v>0</v>
      </c>
      <c r="D1322" s="40">
        <v>0</v>
      </c>
      <c r="E1322" s="40">
        <v>0</v>
      </c>
      <c r="F1322" s="40">
        <v>0</v>
      </c>
      <c r="G1322" s="49" t="s">
        <v>1022</v>
      </c>
      <c r="H1322" s="49" t="s">
        <v>1022</v>
      </c>
      <c r="I1322" s="37"/>
      <c r="J1322" s="37"/>
      <c r="K1322" s="37"/>
      <c r="L1322" s="37"/>
      <c r="M1322" s="37"/>
      <c r="N1322" s="37"/>
      <c r="O1322" s="37"/>
      <c r="P1322" s="37"/>
      <c r="Q1322" s="37"/>
      <c r="R1322" s="37"/>
      <c r="S1322" s="37"/>
      <c r="T1322" s="37"/>
      <c r="U1322" s="37"/>
      <c r="V1322" s="37"/>
      <c r="W1322" s="37"/>
      <c r="X1322" s="37" t="s">
        <v>2298</v>
      </c>
      <c r="Y1322" s="38" t="s">
        <v>1534</v>
      </c>
      <c r="Z1322" s="38" t="s">
        <v>1019</v>
      </c>
      <c r="AA1322" s="38" t="s">
        <v>1530</v>
      </c>
      <c r="AB1322" s="38" t="s">
        <v>507</v>
      </c>
      <c r="AC1322" s="38" t="s">
        <v>1020</v>
      </c>
      <c r="AD1322" s="37"/>
      <c r="AE1322" s="37"/>
      <c r="AF1322" s="37"/>
      <c r="AG1322" s="37"/>
      <c r="AH1322" s="37"/>
      <c r="AI1322" s="37"/>
      <c r="AJ1322" s="37"/>
      <c r="AK1322" s="37"/>
      <c r="AL1322" s="37"/>
      <c r="AM1322" s="37"/>
      <c r="AN1322" s="37"/>
      <c r="AO1322" s="37"/>
      <c r="AP1322" s="37"/>
      <c r="AQ1322" s="37"/>
      <c r="AR1322" s="50"/>
    </row>
    <row r="1323" spans="1:44" ht="12.75" hidden="1">
      <c r="A1323" s="29" t="s">
        <v>1535</v>
      </c>
      <c r="B1323" s="41" t="s">
        <v>1536</v>
      </c>
      <c r="C1323" s="40">
        <v>0</v>
      </c>
      <c r="D1323" s="40">
        <v>0</v>
      </c>
      <c r="E1323" s="40">
        <v>0</v>
      </c>
      <c r="F1323" s="40">
        <v>0</v>
      </c>
      <c r="G1323" s="49" t="s">
        <v>1022</v>
      </c>
      <c r="H1323" s="49" t="s">
        <v>1022</v>
      </c>
      <c r="I1323" s="37"/>
      <c r="J1323" s="37"/>
      <c r="K1323" s="37"/>
      <c r="L1323" s="37"/>
      <c r="M1323" s="37"/>
      <c r="N1323" s="37"/>
      <c r="O1323" s="37"/>
      <c r="P1323" s="37"/>
      <c r="Q1323" s="37"/>
      <c r="R1323" s="37"/>
      <c r="S1323" s="37"/>
      <c r="T1323" s="37"/>
      <c r="U1323" s="37"/>
      <c r="V1323" s="37"/>
      <c r="W1323" s="37"/>
      <c r="X1323" s="37" t="s">
        <v>2298</v>
      </c>
      <c r="Y1323" s="38" t="s">
        <v>1535</v>
      </c>
      <c r="Z1323" s="38" t="s">
        <v>1019</v>
      </c>
      <c r="AA1323" s="38" t="s">
        <v>1767</v>
      </c>
      <c r="AB1323" s="38" t="s">
        <v>507</v>
      </c>
      <c r="AC1323" s="38" t="s">
        <v>1020</v>
      </c>
      <c r="AD1323" s="37">
        <f>AD1324+AD1328+AD1332</f>
        <v>0</v>
      </c>
      <c r="AE1323" s="37"/>
      <c r="AF1323" s="37"/>
      <c r="AG1323" s="37"/>
      <c r="AH1323" s="37"/>
      <c r="AI1323" s="37"/>
      <c r="AJ1323" s="37"/>
      <c r="AK1323" s="37"/>
      <c r="AL1323" s="37"/>
      <c r="AM1323" s="37"/>
      <c r="AN1323" s="37"/>
      <c r="AO1323" s="37"/>
      <c r="AP1323" s="37"/>
      <c r="AQ1323" s="37"/>
      <c r="AR1323" s="50"/>
    </row>
    <row r="1324" spans="1:44" ht="12.75" hidden="1">
      <c r="A1324" s="29" t="s">
        <v>1537</v>
      </c>
      <c r="B1324" s="42" t="s">
        <v>1538</v>
      </c>
      <c r="C1324" s="40">
        <v>0</v>
      </c>
      <c r="D1324" s="40">
        <v>0</v>
      </c>
      <c r="E1324" s="40">
        <v>0</v>
      </c>
      <c r="F1324" s="40">
        <v>0</v>
      </c>
      <c r="G1324" s="49" t="s">
        <v>1022</v>
      </c>
      <c r="H1324" s="49" t="s">
        <v>1022</v>
      </c>
      <c r="I1324" s="37"/>
      <c r="J1324" s="37"/>
      <c r="K1324" s="37"/>
      <c r="L1324" s="37"/>
      <c r="M1324" s="37"/>
      <c r="N1324" s="37"/>
      <c r="O1324" s="37"/>
      <c r="P1324" s="37"/>
      <c r="Q1324" s="37"/>
      <c r="R1324" s="37"/>
      <c r="S1324" s="37"/>
      <c r="T1324" s="37"/>
      <c r="U1324" s="37"/>
      <c r="V1324" s="37"/>
      <c r="W1324" s="37"/>
      <c r="X1324" s="37" t="s">
        <v>2298</v>
      </c>
      <c r="Y1324" s="38" t="s">
        <v>1537</v>
      </c>
      <c r="Z1324" s="38" t="s">
        <v>1019</v>
      </c>
      <c r="AA1324" s="38" t="s">
        <v>1535</v>
      </c>
      <c r="AB1324" s="38" t="s">
        <v>507</v>
      </c>
      <c r="AC1324" s="38" t="s">
        <v>1020</v>
      </c>
      <c r="AD1324" s="37">
        <f>AD1325+AD1326+AD1327</f>
        <v>0</v>
      </c>
      <c r="AE1324" s="37"/>
      <c r="AF1324" s="37"/>
      <c r="AG1324" s="37"/>
      <c r="AH1324" s="37"/>
      <c r="AI1324" s="37"/>
      <c r="AJ1324" s="37"/>
      <c r="AK1324" s="37"/>
      <c r="AL1324" s="37"/>
      <c r="AM1324" s="37"/>
      <c r="AN1324" s="37"/>
      <c r="AO1324" s="37"/>
      <c r="AP1324" s="37"/>
      <c r="AQ1324" s="37"/>
      <c r="AR1324" s="50"/>
    </row>
    <row r="1325" spans="1:44" ht="12.75" hidden="1">
      <c r="A1325" s="29" t="s">
        <v>1539</v>
      </c>
      <c r="B1325" s="43" t="s">
        <v>1540</v>
      </c>
      <c r="C1325" s="40">
        <v>0</v>
      </c>
      <c r="D1325" s="40">
        <v>0</v>
      </c>
      <c r="E1325" s="40">
        <v>0</v>
      </c>
      <c r="F1325" s="40">
        <v>0</v>
      </c>
      <c r="G1325" s="49" t="s">
        <v>1022</v>
      </c>
      <c r="H1325" s="49" t="s">
        <v>1022</v>
      </c>
      <c r="I1325" s="37"/>
      <c r="J1325" s="37"/>
      <c r="K1325" s="37"/>
      <c r="L1325" s="37"/>
      <c r="M1325" s="37"/>
      <c r="N1325" s="37"/>
      <c r="O1325" s="37"/>
      <c r="P1325" s="37"/>
      <c r="Q1325" s="37"/>
      <c r="R1325" s="37"/>
      <c r="S1325" s="37"/>
      <c r="T1325" s="37"/>
      <c r="U1325" s="37"/>
      <c r="V1325" s="37"/>
      <c r="W1325" s="37"/>
      <c r="X1325" s="37" t="s">
        <v>2298</v>
      </c>
      <c r="Y1325" s="38" t="s">
        <v>1539</v>
      </c>
      <c r="Z1325" s="38" t="s">
        <v>1019</v>
      </c>
      <c r="AA1325" s="38" t="s">
        <v>1537</v>
      </c>
      <c r="AB1325" s="38" t="s">
        <v>507</v>
      </c>
      <c r="AC1325" s="38" t="s">
        <v>1020</v>
      </c>
      <c r="AD1325" s="37"/>
      <c r="AE1325" s="37"/>
      <c r="AF1325" s="37"/>
      <c r="AG1325" s="37"/>
      <c r="AH1325" s="37"/>
      <c r="AI1325" s="37"/>
      <c r="AJ1325" s="37"/>
      <c r="AK1325" s="37"/>
      <c r="AL1325" s="37"/>
      <c r="AM1325" s="37"/>
      <c r="AN1325" s="37"/>
      <c r="AO1325" s="37"/>
      <c r="AP1325" s="37"/>
      <c r="AQ1325" s="37"/>
      <c r="AR1325" s="50"/>
    </row>
    <row r="1326" spans="1:44" ht="12.75" hidden="1">
      <c r="A1326" s="29" t="s">
        <v>1541</v>
      </c>
      <c r="B1326" s="43" t="s">
        <v>1542</v>
      </c>
      <c r="C1326" s="40">
        <v>0</v>
      </c>
      <c r="D1326" s="40">
        <v>0</v>
      </c>
      <c r="E1326" s="40">
        <v>0</v>
      </c>
      <c r="F1326" s="40">
        <v>0</v>
      </c>
      <c r="G1326" s="49" t="s">
        <v>1022</v>
      </c>
      <c r="H1326" s="49" t="s">
        <v>1022</v>
      </c>
      <c r="I1326" s="37"/>
      <c r="J1326" s="37"/>
      <c r="K1326" s="37"/>
      <c r="L1326" s="37"/>
      <c r="M1326" s="37"/>
      <c r="N1326" s="37"/>
      <c r="O1326" s="37"/>
      <c r="P1326" s="37"/>
      <c r="Q1326" s="37"/>
      <c r="R1326" s="37"/>
      <c r="S1326" s="37"/>
      <c r="T1326" s="37"/>
      <c r="U1326" s="37"/>
      <c r="V1326" s="37"/>
      <c r="W1326" s="37"/>
      <c r="X1326" s="37" t="s">
        <v>2298</v>
      </c>
      <c r="Y1326" s="38" t="s">
        <v>1541</v>
      </c>
      <c r="Z1326" s="38" t="s">
        <v>1019</v>
      </c>
      <c r="AA1326" s="38" t="s">
        <v>1537</v>
      </c>
      <c r="AB1326" s="38" t="s">
        <v>507</v>
      </c>
      <c r="AC1326" s="38" t="s">
        <v>1020</v>
      </c>
      <c r="AD1326" s="37"/>
      <c r="AE1326" s="37"/>
      <c r="AF1326" s="37"/>
      <c r="AG1326" s="37"/>
      <c r="AH1326" s="37"/>
      <c r="AI1326" s="37"/>
      <c r="AJ1326" s="37"/>
      <c r="AK1326" s="37"/>
      <c r="AL1326" s="37"/>
      <c r="AM1326" s="37"/>
      <c r="AN1326" s="37"/>
      <c r="AO1326" s="37"/>
      <c r="AP1326" s="37"/>
      <c r="AQ1326" s="37"/>
      <c r="AR1326" s="50"/>
    </row>
    <row r="1327" spans="1:44" ht="12.75" hidden="1">
      <c r="A1327" s="29" t="s">
        <v>1543</v>
      </c>
      <c r="B1327" s="43" t="s">
        <v>1544</v>
      </c>
      <c r="C1327" s="40">
        <v>0</v>
      </c>
      <c r="D1327" s="40">
        <v>0</v>
      </c>
      <c r="E1327" s="40">
        <v>0</v>
      </c>
      <c r="F1327" s="40">
        <v>0</v>
      </c>
      <c r="G1327" s="49" t="s">
        <v>1022</v>
      </c>
      <c r="H1327" s="49" t="s">
        <v>1022</v>
      </c>
      <c r="I1327" s="37"/>
      <c r="J1327" s="37"/>
      <c r="K1327" s="37"/>
      <c r="L1327" s="37"/>
      <c r="M1327" s="37"/>
      <c r="N1327" s="37"/>
      <c r="O1327" s="37"/>
      <c r="P1327" s="37"/>
      <c r="Q1327" s="37"/>
      <c r="R1327" s="37"/>
      <c r="S1327" s="37"/>
      <c r="T1327" s="37"/>
      <c r="U1327" s="37"/>
      <c r="V1327" s="37"/>
      <c r="W1327" s="37"/>
      <c r="X1327" s="37" t="s">
        <v>2298</v>
      </c>
      <c r="Y1327" s="38" t="s">
        <v>1543</v>
      </c>
      <c r="Z1327" s="38" t="s">
        <v>1019</v>
      </c>
      <c r="AA1327" s="38" t="s">
        <v>1537</v>
      </c>
      <c r="AB1327" s="38" t="s">
        <v>507</v>
      </c>
      <c r="AC1327" s="38" t="s">
        <v>1020</v>
      </c>
      <c r="AD1327" s="37"/>
      <c r="AE1327" s="37"/>
      <c r="AF1327" s="37"/>
      <c r="AG1327" s="37"/>
      <c r="AH1327" s="37"/>
      <c r="AI1327" s="37"/>
      <c r="AJ1327" s="37"/>
      <c r="AK1327" s="37"/>
      <c r="AL1327" s="37"/>
      <c r="AM1327" s="37"/>
      <c r="AN1327" s="37"/>
      <c r="AO1327" s="37"/>
      <c r="AP1327" s="37"/>
      <c r="AQ1327" s="37"/>
      <c r="AR1327" s="50"/>
    </row>
    <row r="1328" spans="1:44" ht="12.75" hidden="1">
      <c r="A1328" s="29" t="s">
        <v>1545</v>
      </c>
      <c r="B1328" s="42" t="s">
        <v>1546</v>
      </c>
      <c r="C1328" s="40">
        <v>0</v>
      </c>
      <c r="D1328" s="40">
        <v>0</v>
      </c>
      <c r="E1328" s="40">
        <v>0</v>
      </c>
      <c r="F1328" s="40">
        <v>0</v>
      </c>
      <c r="G1328" s="49" t="s">
        <v>1022</v>
      </c>
      <c r="H1328" s="49" t="s">
        <v>1022</v>
      </c>
      <c r="I1328" s="37"/>
      <c r="J1328" s="37"/>
      <c r="K1328" s="37"/>
      <c r="L1328" s="37"/>
      <c r="M1328" s="37"/>
      <c r="N1328" s="37"/>
      <c r="O1328" s="37"/>
      <c r="P1328" s="37"/>
      <c r="Q1328" s="37"/>
      <c r="R1328" s="37"/>
      <c r="S1328" s="37"/>
      <c r="T1328" s="37"/>
      <c r="U1328" s="37"/>
      <c r="V1328" s="37"/>
      <c r="W1328" s="37"/>
      <c r="X1328" s="37" t="s">
        <v>2298</v>
      </c>
      <c r="Y1328" s="38" t="s">
        <v>1545</v>
      </c>
      <c r="Z1328" s="38" t="s">
        <v>1019</v>
      </c>
      <c r="AA1328" s="38" t="s">
        <v>1535</v>
      </c>
      <c r="AB1328" s="38" t="s">
        <v>507</v>
      </c>
      <c r="AC1328" s="38" t="s">
        <v>1020</v>
      </c>
      <c r="AD1328" s="37">
        <f>AD1329+AD1330+AD1331</f>
        <v>0</v>
      </c>
      <c r="AE1328" s="37"/>
      <c r="AF1328" s="37"/>
      <c r="AG1328" s="37"/>
      <c r="AH1328" s="37"/>
      <c r="AI1328" s="37"/>
      <c r="AJ1328" s="37"/>
      <c r="AK1328" s="37"/>
      <c r="AL1328" s="37"/>
      <c r="AM1328" s="37"/>
      <c r="AN1328" s="37"/>
      <c r="AO1328" s="37"/>
      <c r="AP1328" s="37"/>
      <c r="AQ1328" s="37"/>
      <c r="AR1328" s="50"/>
    </row>
    <row r="1329" spans="1:44" ht="12.75" hidden="1">
      <c r="A1329" s="29" t="s">
        <v>1547</v>
      </c>
      <c r="B1329" s="43" t="s">
        <v>1548</v>
      </c>
      <c r="C1329" s="40">
        <v>0</v>
      </c>
      <c r="D1329" s="40">
        <v>0</v>
      </c>
      <c r="E1329" s="40">
        <v>0</v>
      </c>
      <c r="F1329" s="40">
        <v>0</v>
      </c>
      <c r="G1329" s="49" t="s">
        <v>1022</v>
      </c>
      <c r="H1329" s="49" t="s">
        <v>1022</v>
      </c>
      <c r="I1329" s="37"/>
      <c r="J1329" s="37"/>
      <c r="K1329" s="37"/>
      <c r="L1329" s="37"/>
      <c r="M1329" s="37"/>
      <c r="N1329" s="37"/>
      <c r="O1329" s="37"/>
      <c r="P1329" s="37"/>
      <c r="Q1329" s="37"/>
      <c r="R1329" s="37"/>
      <c r="S1329" s="37"/>
      <c r="T1329" s="37"/>
      <c r="U1329" s="37"/>
      <c r="V1329" s="37"/>
      <c r="W1329" s="37"/>
      <c r="X1329" s="37" t="s">
        <v>2298</v>
      </c>
      <c r="Y1329" s="38" t="s">
        <v>1547</v>
      </c>
      <c r="Z1329" s="38" t="s">
        <v>1019</v>
      </c>
      <c r="AA1329" s="38" t="s">
        <v>1545</v>
      </c>
      <c r="AB1329" s="38" t="s">
        <v>507</v>
      </c>
      <c r="AC1329" s="38" t="s">
        <v>1020</v>
      </c>
      <c r="AD1329" s="37"/>
      <c r="AE1329" s="37"/>
      <c r="AF1329" s="37"/>
      <c r="AG1329" s="37"/>
      <c r="AH1329" s="37"/>
      <c r="AI1329" s="37"/>
      <c r="AJ1329" s="37"/>
      <c r="AK1329" s="37"/>
      <c r="AL1329" s="37"/>
      <c r="AM1329" s="37"/>
      <c r="AN1329" s="37"/>
      <c r="AO1329" s="37"/>
      <c r="AP1329" s="37"/>
      <c r="AQ1329" s="37"/>
      <c r="AR1329" s="50"/>
    </row>
    <row r="1330" spans="1:44" ht="12.75" hidden="1">
      <c r="A1330" s="29" t="s">
        <v>1549</v>
      </c>
      <c r="B1330" s="43" t="s">
        <v>1550</v>
      </c>
      <c r="C1330" s="40">
        <v>0</v>
      </c>
      <c r="D1330" s="40">
        <v>0</v>
      </c>
      <c r="E1330" s="40">
        <v>0</v>
      </c>
      <c r="F1330" s="40">
        <v>0</v>
      </c>
      <c r="G1330" s="49" t="s">
        <v>1022</v>
      </c>
      <c r="H1330" s="49" t="s">
        <v>1022</v>
      </c>
      <c r="I1330" s="37"/>
      <c r="J1330" s="37"/>
      <c r="K1330" s="37"/>
      <c r="L1330" s="37"/>
      <c r="M1330" s="37"/>
      <c r="N1330" s="37"/>
      <c r="O1330" s="37"/>
      <c r="P1330" s="37"/>
      <c r="Q1330" s="37"/>
      <c r="R1330" s="37"/>
      <c r="S1330" s="37"/>
      <c r="T1330" s="37"/>
      <c r="U1330" s="37"/>
      <c r="V1330" s="37"/>
      <c r="W1330" s="37"/>
      <c r="X1330" s="37" t="s">
        <v>2298</v>
      </c>
      <c r="Y1330" s="38" t="s">
        <v>1549</v>
      </c>
      <c r="Z1330" s="38" t="s">
        <v>1019</v>
      </c>
      <c r="AA1330" s="38" t="s">
        <v>1545</v>
      </c>
      <c r="AB1330" s="38" t="s">
        <v>507</v>
      </c>
      <c r="AC1330" s="38" t="s">
        <v>1020</v>
      </c>
      <c r="AD1330" s="37"/>
      <c r="AE1330" s="37"/>
      <c r="AF1330" s="37"/>
      <c r="AG1330" s="37"/>
      <c r="AH1330" s="37"/>
      <c r="AI1330" s="37"/>
      <c r="AJ1330" s="37"/>
      <c r="AK1330" s="37"/>
      <c r="AL1330" s="37"/>
      <c r="AM1330" s="37"/>
      <c r="AN1330" s="37"/>
      <c r="AO1330" s="37"/>
      <c r="AP1330" s="37"/>
      <c r="AQ1330" s="37"/>
      <c r="AR1330" s="50"/>
    </row>
    <row r="1331" spans="1:44" ht="12.75" hidden="1">
      <c r="A1331" s="29" t="s">
        <v>1551</v>
      </c>
      <c r="B1331" s="43" t="s">
        <v>701</v>
      </c>
      <c r="C1331" s="40">
        <v>0</v>
      </c>
      <c r="D1331" s="40">
        <v>0</v>
      </c>
      <c r="E1331" s="40">
        <v>0</v>
      </c>
      <c r="F1331" s="40">
        <v>0</v>
      </c>
      <c r="G1331" s="49" t="s">
        <v>1022</v>
      </c>
      <c r="H1331" s="49" t="s">
        <v>1022</v>
      </c>
      <c r="I1331" s="37"/>
      <c r="J1331" s="37"/>
      <c r="K1331" s="37"/>
      <c r="L1331" s="37"/>
      <c r="M1331" s="37"/>
      <c r="N1331" s="37"/>
      <c r="O1331" s="37"/>
      <c r="P1331" s="37"/>
      <c r="Q1331" s="37"/>
      <c r="R1331" s="37"/>
      <c r="S1331" s="37"/>
      <c r="T1331" s="37"/>
      <c r="U1331" s="37"/>
      <c r="V1331" s="37"/>
      <c r="W1331" s="37"/>
      <c r="X1331" s="37" t="s">
        <v>2298</v>
      </c>
      <c r="Y1331" s="38" t="s">
        <v>1551</v>
      </c>
      <c r="Z1331" s="38" t="s">
        <v>1019</v>
      </c>
      <c r="AA1331" s="38" t="s">
        <v>1545</v>
      </c>
      <c r="AB1331" s="38" t="s">
        <v>507</v>
      </c>
      <c r="AC1331" s="38" t="s">
        <v>1020</v>
      </c>
      <c r="AD1331" s="37"/>
      <c r="AE1331" s="37"/>
      <c r="AF1331" s="37"/>
      <c r="AG1331" s="37"/>
      <c r="AH1331" s="37"/>
      <c r="AI1331" s="37"/>
      <c r="AJ1331" s="37"/>
      <c r="AK1331" s="37"/>
      <c r="AL1331" s="37"/>
      <c r="AM1331" s="37"/>
      <c r="AN1331" s="37"/>
      <c r="AO1331" s="37"/>
      <c r="AP1331" s="37"/>
      <c r="AQ1331" s="37"/>
      <c r="AR1331" s="50"/>
    </row>
    <row r="1332" spans="1:44" ht="12.75" hidden="1">
      <c r="A1332" s="29" t="s">
        <v>702</v>
      </c>
      <c r="B1332" s="42" t="s">
        <v>703</v>
      </c>
      <c r="C1332" s="40">
        <v>0</v>
      </c>
      <c r="D1332" s="40">
        <v>0</v>
      </c>
      <c r="E1332" s="40">
        <v>0</v>
      </c>
      <c r="F1332" s="40">
        <v>0</v>
      </c>
      <c r="G1332" s="49" t="s">
        <v>1022</v>
      </c>
      <c r="H1332" s="49" t="s">
        <v>1022</v>
      </c>
      <c r="I1332" s="37"/>
      <c r="J1332" s="37"/>
      <c r="K1332" s="37"/>
      <c r="L1332" s="37"/>
      <c r="M1332" s="37"/>
      <c r="N1332" s="37"/>
      <c r="O1332" s="37"/>
      <c r="P1332" s="37"/>
      <c r="Q1332" s="37"/>
      <c r="R1332" s="37"/>
      <c r="S1332" s="37"/>
      <c r="T1332" s="37"/>
      <c r="U1332" s="37"/>
      <c r="V1332" s="37"/>
      <c r="W1332" s="37"/>
      <c r="X1332" s="37" t="s">
        <v>2298</v>
      </c>
      <c r="Y1332" s="38" t="s">
        <v>702</v>
      </c>
      <c r="Z1332" s="38" t="s">
        <v>1019</v>
      </c>
      <c r="AA1332" s="38" t="s">
        <v>1535</v>
      </c>
      <c r="AB1332" s="38" t="s">
        <v>507</v>
      </c>
      <c r="AC1332" s="38" t="s">
        <v>1020</v>
      </c>
      <c r="AD1332" s="37">
        <f>AD1333+AD1334+AD1335</f>
        <v>0</v>
      </c>
      <c r="AE1332" s="37"/>
      <c r="AF1332" s="37"/>
      <c r="AG1332" s="37"/>
      <c r="AH1332" s="37"/>
      <c r="AI1332" s="37"/>
      <c r="AJ1332" s="37"/>
      <c r="AK1332" s="37"/>
      <c r="AL1332" s="37"/>
      <c r="AM1332" s="37"/>
      <c r="AN1332" s="37"/>
      <c r="AO1332" s="37"/>
      <c r="AP1332" s="37"/>
      <c r="AQ1332" s="37"/>
      <c r="AR1332" s="50"/>
    </row>
    <row r="1333" spans="1:44" ht="12.75" hidden="1">
      <c r="A1333" s="29" t="s">
        <v>704</v>
      </c>
      <c r="B1333" s="43" t="s">
        <v>705</v>
      </c>
      <c r="C1333" s="40">
        <v>0</v>
      </c>
      <c r="D1333" s="40">
        <v>0</v>
      </c>
      <c r="E1333" s="40">
        <v>0</v>
      </c>
      <c r="F1333" s="40">
        <v>0</v>
      </c>
      <c r="G1333" s="49" t="s">
        <v>1022</v>
      </c>
      <c r="H1333" s="49" t="s">
        <v>1022</v>
      </c>
      <c r="I1333" s="37"/>
      <c r="J1333" s="37"/>
      <c r="K1333" s="37"/>
      <c r="L1333" s="37"/>
      <c r="M1333" s="37"/>
      <c r="N1333" s="37"/>
      <c r="O1333" s="37"/>
      <c r="P1333" s="37"/>
      <c r="Q1333" s="37"/>
      <c r="R1333" s="37"/>
      <c r="S1333" s="37"/>
      <c r="T1333" s="37"/>
      <c r="U1333" s="37"/>
      <c r="V1333" s="37"/>
      <c r="W1333" s="37"/>
      <c r="X1333" s="37" t="s">
        <v>2298</v>
      </c>
      <c r="Y1333" s="38" t="s">
        <v>704</v>
      </c>
      <c r="Z1333" s="38" t="s">
        <v>1019</v>
      </c>
      <c r="AA1333" s="38" t="s">
        <v>702</v>
      </c>
      <c r="AB1333" s="38" t="s">
        <v>507</v>
      </c>
      <c r="AC1333" s="38" t="s">
        <v>1020</v>
      </c>
      <c r="AD1333" s="37"/>
      <c r="AE1333" s="37"/>
      <c r="AF1333" s="37"/>
      <c r="AG1333" s="37"/>
      <c r="AH1333" s="37"/>
      <c r="AI1333" s="37"/>
      <c r="AJ1333" s="37"/>
      <c r="AK1333" s="37"/>
      <c r="AL1333" s="37"/>
      <c r="AM1333" s="37"/>
      <c r="AN1333" s="37"/>
      <c r="AO1333" s="37"/>
      <c r="AP1333" s="37"/>
      <c r="AQ1333" s="37"/>
      <c r="AR1333" s="50"/>
    </row>
    <row r="1334" spans="1:44" ht="12.75" hidden="1">
      <c r="A1334" s="29" t="s">
        <v>706</v>
      </c>
      <c r="B1334" s="43" t="s">
        <v>707</v>
      </c>
      <c r="C1334" s="40">
        <v>0</v>
      </c>
      <c r="D1334" s="40">
        <v>0</v>
      </c>
      <c r="E1334" s="40">
        <v>0</v>
      </c>
      <c r="F1334" s="40">
        <v>0</v>
      </c>
      <c r="G1334" s="49" t="s">
        <v>1022</v>
      </c>
      <c r="H1334" s="49" t="s">
        <v>1022</v>
      </c>
      <c r="I1334" s="37"/>
      <c r="J1334" s="37"/>
      <c r="K1334" s="37"/>
      <c r="L1334" s="37"/>
      <c r="M1334" s="37"/>
      <c r="N1334" s="37"/>
      <c r="O1334" s="37"/>
      <c r="P1334" s="37"/>
      <c r="Q1334" s="37"/>
      <c r="R1334" s="37"/>
      <c r="S1334" s="37"/>
      <c r="T1334" s="37"/>
      <c r="U1334" s="37"/>
      <c r="V1334" s="37"/>
      <c r="W1334" s="37"/>
      <c r="X1334" s="37" t="s">
        <v>2298</v>
      </c>
      <c r="Y1334" s="38" t="s">
        <v>706</v>
      </c>
      <c r="Z1334" s="38" t="s">
        <v>1019</v>
      </c>
      <c r="AA1334" s="38" t="s">
        <v>702</v>
      </c>
      <c r="AB1334" s="38" t="s">
        <v>507</v>
      </c>
      <c r="AC1334" s="38" t="s">
        <v>1020</v>
      </c>
      <c r="AD1334" s="37"/>
      <c r="AE1334" s="37"/>
      <c r="AF1334" s="37"/>
      <c r="AG1334" s="37"/>
      <c r="AH1334" s="37"/>
      <c r="AI1334" s="37"/>
      <c r="AJ1334" s="37"/>
      <c r="AK1334" s="37"/>
      <c r="AL1334" s="37"/>
      <c r="AM1334" s="37"/>
      <c r="AN1334" s="37"/>
      <c r="AO1334" s="37"/>
      <c r="AP1334" s="37"/>
      <c r="AQ1334" s="37"/>
      <c r="AR1334" s="50"/>
    </row>
    <row r="1335" spans="1:44" ht="12.75" hidden="1">
      <c r="A1335" s="29" t="s">
        <v>708</v>
      </c>
      <c r="B1335" s="43" t="s">
        <v>709</v>
      </c>
      <c r="C1335" s="40">
        <v>0</v>
      </c>
      <c r="D1335" s="40">
        <v>0</v>
      </c>
      <c r="E1335" s="40">
        <v>0</v>
      </c>
      <c r="F1335" s="40">
        <v>0</v>
      </c>
      <c r="G1335" s="49" t="s">
        <v>1022</v>
      </c>
      <c r="H1335" s="49" t="s">
        <v>1022</v>
      </c>
      <c r="I1335" s="37"/>
      <c r="J1335" s="37"/>
      <c r="K1335" s="37"/>
      <c r="L1335" s="37"/>
      <c r="M1335" s="37"/>
      <c r="N1335" s="37"/>
      <c r="O1335" s="37"/>
      <c r="P1335" s="37"/>
      <c r="Q1335" s="37"/>
      <c r="R1335" s="37"/>
      <c r="S1335" s="37"/>
      <c r="T1335" s="37"/>
      <c r="U1335" s="37"/>
      <c r="V1335" s="37"/>
      <c r="W1335" s="37"/>
      <c r="X1335" s="37" t="s">
        <v>2298</v>
      </c>
      <c r="Y1335" s="38" t="s">
        <v>708</v>
      </c>
      <c r="Z1335" s="38" t="s">
        <v>1019</v>
      </c>
      <c r="AA1335" s="38" t="s">
        <v>702</v>
      </c>
      <c r="AB1335" s="38" t="s">
        <v>507</v>
      </c>
      <c r="AC1335" s="38" t="s">
        <v>1020</v>
      </c>
      <c r="AD1335" s="37"/>
      <c r="AE1335" s="37"/>
      <c r="AF1335" s="37"/>
      <c r="AG1335" s="37"/>
      <c r="AH1335" s="37"/>
      <c r="AI1335" s="37"/>
      <c r="AJ1335" s="37"/>
      <c r="AK1335" s="37"/>
      <c r="AL1335" s="37"/>
      <c r="AM1335" s="37"/>
      <c r="AN1335" s="37"/>
      <c r="AO1335" s="37"/>
      <c r="AP1335" s="37"/>
      <c r="AQ1335" s="37"/>
      <c r="AR1335" s="50"/>
    </row>
    <row r="1336" spans="1:44" ht="12.75" hidden="1">
      <c r="A1336" s="29" t="s">
        <v>710</v>
      </c>
      <c r="B1336" s="41" t="s">
        <v>711</v>
      </c>
      <c r="C1336" s="40">
        <v>0</v>
      </c>
      <c r="D1336" s="40">
        <v>0</v>
      </c>
      <c r="E1336" s="40">
        <v>0</v>
      </c>
      <c r="F1336" s="40">
        <v>0</v>
      </c>
      <c r="G1336" s="49" t="s">
        <v>1022</v>
      </c>
      <c r="H1336" s="49" t="s">
        <v>1022</v>
      </c>
      <c r="I1336" s="37"/>
      <c r="J1336" s="37"/>
      <c r="K1336" s="37"/>
      <c r="L1336" s="37"/>
      <c r="M1336" s="37"/>
      <c r="N1336" s="37"/>
      <c r="O1336" s="37"/>
      <c r="P1336" s="37"/>
      <c r="Q1336" s="37"/>
      <c r="R1336" s="37"/>
      <c r="S1336" s="37"/>
      <c r="T1336" s="37"/>
      <c r="U1336" s="37"/>
      <c r="V1336" s="37"/>
      <c r="W1336" s="37"/>
      <c r="X1336" s="37" t="s">
        <v>2298</v>
      </c>
      <c r="Y1336" s="38" t="s">
        <v>710</v>
      </c>
      <c r="Z1336" s="38" t="s">
        <v>1019</v>
      </c>
      <c r="AA1336" s="38" t="s">
        <v>1767</v>
      </c>
      <c r="AB1336" s="38" t="s">
        <v>507</v>
      </c>
      <c r="AC1336" s="38" t="s">
        <v>1020</v>
      </c>
      <c r="AD1336" s="37">
        <f>AD1337+AD1341+AD1345</f>
        <v>0</v>
      </c>
      <c r="AE1336" s="37"/>
      <c r="AF1336" s="37"/>
      <c r="AG1336" s="37"/>
      <c r="AH1336" s="37"/>
      <c r="AI1336" s="37"/>
      <c r="AJ1336" s="37"/>
      <c r="AK1336" s="37"/>
      <c r="AL1336" s="37"/>
      <c r="AM1336" s="37"/>
      <c r="AN1336" s="37"/>
      <c r="AO1336" s="37"/>
      <c r="AP1336" s="37"/>
      <c r="AQ1336" s="37"/>
      <c r="AR1336" s="50"/>
    </row>
    <row r="1337" spans="1:44" ht="12.75" hidden="1">
      <c r="A1337" s="29" t="s">
        <v>712</v>
      </c>
      <c r="B1337" s="42" t="s">
        <v>713</v>
      </c>
      <c r="C1337" s="40">
        <v>0</v>
      </c>
      <c r="D1337" s="40">
        <v>0</v>
      </c>
      <c r="E1337" s="40">
        <v>0</v>
      </c>
      <c r="F1337" s="40">
        <v>0</v>
      </c>
      <c r="G1337" s="49" t="s">
        <v>1022</v>
      </c>
      <c r="H1337" s="49" t="s">
        <v>1022</v>
      </c>
      <c r="I1337" s="37"/>
      <c r="J1337" s="37"/>
      <c r="K1337" s="37"/>
      <c r="L1337" s="37"/>
      <c r="M1337" s="37"/>
      <c r="N1337" s="37"/>
      <c r="O1337" s="37"/>
      <c r="P1337" s="37"/>
      <c r="Q1337" s="37"/>
      <c r="R1337" s="37"/>
      <c r="S1337" s="37"/>
      <c r="T1337" s="37"/>
      <c r="U1337" s="37"/>
      <c r="V1337" s="37"/>
      <c r="W1337" s="37"/>
      <c r="X1337" s="37" t="s">
        <v>2298</v>
      </c>
      <c r="Y1337" s="38" t="s">
        <v>712</v>
      </c>
      <c r="Z1337" s="38" t="s">
        <v>1019</v>
      </c>
      <c r="AA1337" s="38" t="s">
        <v>710</v>
      </c>
      <c r="AB1337" s="38" t="s">
        <v>507</v>
      </c>
      <c r="AC1337" s="38" t="s">
        <v>1020</v>
      </c>
      <c r="AD1337" s="37">
        <f>AD1338+AD1339+AD1340</f>
        <v>0</v>
      </c>
      <c r="AE1337" s="37"/>
      <c r="AF1337" s="37"/>
      <c r="AG1337" s="37"/>
      <c r="AH1337" s="37"/>
      <c r="AI1337" s="37"/>
      <c r="AJ1337" s="37"/>
      <c r="AK1337" s="37"/>
      <c r="AL1337" s="37"/>
      <c r="AM1337" s="37"/>
      <c r="AN1337" s="37"/>
      <c r="AO1337" s="37"/>
      <c r="AP1337" s="37"/>
      <c r="AQ1337" s="37"/>
      <c r="AR1337" s="50"/>
    </row>
    <row r="1338" spans="1:44" ht="12.75" hidden="1">
      <c r="A1338" s="29" t="s">
        <v>714</v>
      </c>
      <c r="B1338" s="43" t="s">
        <v>1540</v>
      </c>
      <c r="C1338" s="40">
        <v>0</v>
      </c>
      <c r="D1338" s="40">
        <v>0</v>
      </c>
      <c r="E1338" s="40">
        <v>0</v>
      </c>
      <c r="F1338" s="40">
        <v>0</v>
      </c>
      <c r="G1338" s="49" t="s">
        <v>1022</v>
      </c>
      <c r="H1338" s="49" t="s">
        <v>1022</v>
      </c>
      <c r="I1338" s="37"/>
      <c r="J1338" s="37"/>
      <c r="K1338" s="37"/>
      <c r="L1338" s="37"/>
      <c r="M1338" s="37"/>
      <c r="N1338" s="37"/>
      <c r="O1338" s="37"/>
      <c r="P1338" s="37"/>
      <c r="Q1338" s="37"/>
      <c r="R1338" s="37"/>
      <c r="S1338" s="37"/>
      <c r="T1338" s="37"/>
      <c r="U1338" s="37"/>
      <c r="V1338" s="37"/>
      <c r="W1338" s="37"/>
      <c r="X1338" s="37" t="s">
        <v>2298</v>
      </c>
      <c r="Y1338" s="38" t="s">
        <v>714</v>
      </c>
      <c r="Z1338" s="38" t="s">
        <v>1019</v>
      </c>
      <c r="AA1338" s="38" t="s">
        <v>712</v>
      </c>
      <c r="AB1338" s="38" t="s">
        <v>507</v>
      </c>
      <c r="AC1338" s="38" t="s">
        <v>1020</v>
      </c>
      <c r="AD1338" s="37"/>
      <c r="AE1338" s="37"/>
      <c r="AF1338" s="37"/>
      <c r="AG1338" s="37"/>
      <c r="AH1338" s="37"/>
      <c r="AI1338" s="37"/>
      <c r="AJ1338" s="37"/>
      <c r="AK1338" s="37"/>
      <c r="AL1338" s="37"/>
      <c r="AM1338" s="37"/>
      <c r="AN1338" s="37"/>
      <c r="AO1338" s="37"/>
      <c r="AP1338" s="37"/>
      <c r="AQ1338" s="37"/>
      <c r="AR1338" s="50"/>
    </row>
    <row r="1339" spans="1:44" ht="12.75" hidden="1">
      <c r="A1339" s="29" t="s">
        <v>715</v>
      </c>
      <c r="B1339" s="43" t="s">
        <v>1542</v>
      </c>
      <c r="C1339" s="40">
        <v>0</v>
      </c>
      <c r="D1339" s="40">
        <v>0</v>
      </c>
      <c r="E1339" s="40">
        <v>0</v>
      </c>
      <c r="F1339" s="40">
        <v>0</v>
      </c>
      <c r="G1339" s="49" t="s">
        <v>1022</v>
      </c>
      <c r="H1339" s="49" t="s">
        <v>1022</v>
      </c>
      <c r="I1339" s="37"/>
      <c r="J1339" s="37"/>
      <c r="K1339" s="37"/>
      <c r="L1339" s="37"/>
      <c r="M1339" s="37"/>
      <c r="N1339" s="37"/>
      <c r="O1339" s="37"/>
      <c r="P1339" s="37"/>
      <c r="Q1339" s="37"/>
      <c r="R1339" s="37"/>
      <c r="S1339" s="37"/>
      <c r="T1339" s="37"/>
      <c r="U1339" s="37"/>
      <c r="V1339" s="37"/>
      <c r="W1339" s="37"/>
      <c r="X1339" s="37" t="s">
        <v>2298</v>
      </c>
      <c r="Y1339" s="38" t="s">
        <v>715</v>
      </c>
      <c r="Z1339" s="38" t="s">
        <v>1019</v>
      </c>
      <c r="AA1339" s="38" t="s">
        <v>712</v>
      </c>
      <c r="AB1339" s="38" t="s">
        <v>507</v>
      </c>
      <c r="AC1339" s="38" t="s">
        <v>1020</v>
      </c>
      <c r="AD1339" s="37"/>
      <c r="AE1339" s="37"/>
      <c r="AF1339" s="37"/>
      <c r="AG1339" s="37"/>
      <c r="AH1339" s="37"/>
      <c r="AI1339" s="37"/>
      <c r="AJ1339" s="37"/>
      <c r="AK1339" s="37"/>
      <c r="AL1339" s="37"/>
      <c r="AM1339" s="37"/>
      <c r="AN1339" s="37"/>
      <c r="AO1339" s="37"/>
      <c r="AP1339" s="37"/>
      <c r="AQ1339" s="37"/>
      <c r="AR1339" s="50"/>
    </row>
    <row r="1340" spans="1:44" ht="12.75" hidden="1">
      <c r="A1340" s="29" t="s">
        <v>716</v>
      </c>
      <c r="B1340" s="43" t="s">
        <v>1544</v>
      </c>
      <c r="C1340" s="40">
        <v>0</v>
      </c>
      <c r="D1340" s="40">
        <v>0</v>
      </c>
      <c r="E1340" s="40">
        <v>0</v>
      </c>
      <c r="F1340" s="40">
        <v>0</v>
      </c>
      <c r="G1340" s="49" t="s">
        <v>1022</v>
      </c>
      <c r="H1340" s="49" t="s">
        <v>1022</v>
      </c>
      <c r="I1340" s="37"/>
      <c r="J1340" s="37"/>
      <c r="K1340" s="37"/>
      <c r="L1340" s="37"/>
      <c r="M1340" s="37"/>
      <c r="N1340" s="37"/>
      <c r="O1340" s="37"/>
      <c r="P1340" s="37"/>
      <c r="Q1340" s="37"/>
      <c r="R1340" s="37"/>
      <c r="S1340" s="37"/>
      <c r="T1340" s="37"/>
      <c r="U1340" s="37"/>
      <c r="V1340" s="37"/>
      <c r="W1340" s="37"/>
      <c r="X1340" s="37" t="s">
        <v>2298</v>
      </c>
      <c r="Y1340" s="38" t="s">
        <v>716</v>
      </c>
      <c r="Z1340" s="38" t="s">
        <v>1019</v>
      </c>
      <c r="AA1340" s="38" t="s">
        <v>712</v>
      </c>
      <c r="AB1340" s="38" t="s">
        <v>507</v>
      </c>
      <c r="AC1340" s="38" t="s">
        <v>1020</v>
      </c>
      <c r="AD1340" s="37"/>
      <c r="AE1340" s="37"/>
      <c r="AF1340" s="37"/>
      <c r="AG1340" s="37"/>
      <c r="AH1340" s="37"/>
      <c r="AI1340" s="37"/>
      <c r="AJ1340" s="37"/>
      <c r="AK1340" s="37"/>
      <c r="AL1340" s="37"/>
      <c r="AM1340" s="37"/>
      <c r="AN1340" s="37"/>
      <c r="AO1340" s="37"/>
      <c r="AP1340" s="37"/>
      <c r="AQ1340" s="37"/>
      <c r="AR1340" s="50"/>
    </row>
    <row r="1341" spans="1:44" ht="12.75" hidden="1">
      <c r="A1341" s="29" t="s">
        <v>717</v>
      </c>
      <c r="B1341" s="42" t="s">
        <v>718</v>
      </c>
      <c r="C1341" s="40">
        <v>0</v>
      </c>
      <c r="D1341" s="40">
        <v>0</v>
      </c>
      <c r="E1341" s="40">
        <v>0</v>
      </c>
      <c r="F1341" s="40">
        <v>0</v>
      </c>
      <c r="G1341" s="49" t="s">
        <v>1022</v>
      </c>
      <c r="H1341" s="49" t="s">
        <v>1022</v>
      </c>
      <c r="I1341" s="37"/>
      <c r="J1341" s="37"/>
      <c r="K1341" s="37"/>
      <c r="L1341" s="37"/>
      <c r="M1341" s="37"/>
      <c r="N1341" s="37"/>
      <c r="O1341" s="37"/>
      <c r="P1341" s="37"/>
      <c r="Q1341" s="37"/>
      <c r="R1341" s="37"/>
      <c r="S1341" s="37"/>
      <c r="T1341" s="37"/>
      <c r="U1341" s="37"/>
      <c r="V1341" s="37"/>
      <c r="W1341" s="37"/>
      <c r="X1341" s="37" t="s">
        <v>2298</v>
      </c>
      <c r="Y1341" s="38" t="s">
        <v>717</v>
      </c>
      <c r="Z1341" s="38" t="s">
        <v>1019</v>
      </c>
      <c r="AA1341" s="38" t="s">
        <v>710</v>
      </c>
      <c r="AB1341" s="38" t="s">
        <v>507</v>
      </c>
      <c r="AC1341" s="38" t="s">
        <v>1020</v>
      </c>
      <c r="AD1341" s="37">
        <f>AD1342+AD1343+AD1344</f>
        <v>0</v>
      </c>
      <c r="AE1341" s="37"/>
      <c r="AF1341" s="37"/>
      <c r="AG1341" s="37"/>
      <c r="AH1341" s="37"/>
      <c r="AI1341" s="37"/>
      <c r="AJ1341" s="37"/>
      <c r="AK1341" s="37"/>
      <c r="AL1341" s="37"/>
      <c r="AM1341" s="37"/>
      <c r="AN1341" s="37"/>
      <c r="AO1341" s="37"/>
      <c r="AP1341" s="37"/>
      <c r="AQ1341" s="37"/>
      <c r="AR1341" s="50"/>
    </row>
    <row r="1342" spans="1:44" ht="12.75" hidden="1">
      <c r="A1342" s="29" t="s">
        <v>719</v>
      </c>
      <c r="B1342" s="43" t="s">
        <v>1548</v>
      </c>
      <c r="C1342" s="40">
        <v>0</v>
      </c>
      <c r="D1342" s="40">
        <v>0</v>
      </c>
      <c r="E1342" s="40">
        <v>0</v>
      </c>
      <c r="F1342" s="40">
        <v>0</v>
      </c>
      <c r="G1342" s="49" t="s">
        <v>1022</v>
      </c>
      <c r="H1342" s="49" t="s">
        <v>1022</v>
      </c>
      <c r="I1342" s="37"/>
      <c r="J1342" s="37"/>
      <c r="K1342" s="37"/>
      <c r="L1342" s="37"/>
      <c r="M1342" s="37"/>
      <c r="N1342" s="37"/>
      <c r="O1342" s="37"/>
      <c r="P1342" s="37"/>
      <c r="Q1342" s="37"/>
      <c r="R1342" s="37"/>
      <c r="S1342" s="37"/>
      <c r="T1342" s="37"/>
      <c r="U1342" s="37"/>
      <c r="V1342" s="37"/>
      <c r="W1342" s="37"/>
      <c r="X1342" s="37" t="s">
        <v>2298</v>
      </c>
      <c r="Y1342" s="38" t="s">
        <v>719</v>
      </c>
      <c r="Z1342" s="38" t="s">
        <v>1019</v>
      </c>
      <c r="AA1342" s="38" t="s">
        <v>717</v>
      </c>
      <c r="AB1342" s="38" t="s">
        <v>507</v>
      </c>
      <c r="AC1342" s="38" t="s">
        <v>1020</v>
      </c>
      <c r="AD1342" s="37"/>
      <c r="AE1342" s="37"/>
      <c r="AF1342" s="37"/>
      <c r="AG1342" s="37"/>
      <c r="AH1342" s="37"/>
      <c r="AI1342" s="37"/>
      <c r="AJ1342" s="37"/>
      <c r="AK1342" s="37"/>
      <c r="AL1342" s="37"/>
      <c r="AM1342" s="37"/>
      <c r="AN1342" s="37"/>
      <c r="AO1342" s="37"/>
      <c r="AP1342" s="37"/>
      <c r="AQ1342" s="37"/>
      <c r="AR1342" s="50"/>
    </row>
    <row r="1343" spans="1:44" ht="12.75" hidden="1">
      <c r="A1343" s="29" t="s">
        <v>720</v>
      </c>
      <c r="B1343" s="43" t="s">
        <v>1550</v>
      </c>
      <c r="C1343" s="40">
        <v>0</v>
      </c>
      <c r="D1343" s="40">
        <v>0</v>
      </c>
      <c r="E1343" s="40">
        <v>0</v>
      </c>
      <c r="F1343" s="40">
        <v>0</v>
      </c>
      <c r="G1343" s="49" t="s">
        <v>1022</v>
      </c>
      <c r="H1343" s="49" t="s">
        <v>1022</v>
      </c>
      <c r="I1343" s="37"/>
      <c r="J1343" s="37"/>
      <c r="K1343" s="37"/>
      <c r="L1343" s="37"/>
      <c r="M1343" s="37"/>
      <c r="N1343" s="37"/>
      <c r="O1343" s="37"/>
      <c r="P1343" s="37"/>
      <c r="Q1343" s="37"/>
      <c r="R1343" s="37"/>
      <c r="S1343" s="37"/>
      <c r="T1343" s="37"/>
      <c r="U1343" s="37"/>
      <c r="V1343" s="37"/>
      <c r="W1343" s="37"/>
      <c r="X1343" s="37" t="s">
        <v>2298</v>
      </c>
      <c r="Y1343" s="38" t="s">
        <v>720</v>
      </c>
      <c r="Z1343" s="38" t="s">
        <v>1019</v>
      </c>
      <c r="AA1343" s="38" t="s">
        <v>717</v>
      </c>
      <c r="AB1343" s="38" t="s">
        <v>507</v>
      </c>
      <c r="AC1343" s="38" t="s">
        <v>1020</v>
      </c>
      <c r="AD1343" s="37"/>
      <c r="AE1343" s="37"/>
      <c r="AF1343" s="37"/>
      <c r="AG1343" s="37"/>
      <c r="AH1343" s="37"/>
      <c r="AI1343" s="37"/>
      <c r="AJ1343" s="37"/>
      <c r="AK1343" s="37"/>
      <c r="AL1343" s="37"/>
      <c r="AM1343" s="37"/>
      <c r="AN1343" s="37"/>
      <c r="AO1343" s="37"/>
      <c r="AP1343" s="37"/>
      <c r="AQ1343" s="37"/>
      <c r="AR1343" s="50"/>
    </row>
    <row r="1344" spans="1:44" ht="12.75" hidden="1">
      <c r="A1344" s="29" t="s">
        <v>721</v>
      </c>
      <c r="B1344" s="43" t="s">
        <v>701</v>
      </c>
      <c r="C1344" s="40">
        <v>0</v>
      </c>
      <c r="D1344" s="40">
        <v>0</v>
      </c>
      <c r="E1344" s="40">
        <v>0</v>
      </c>
      <c r="F1344" s="40">
        <v>0</v>
      </c>
      <c r="G1344" s="49" t="s">
        <v>1022</v>
      </c>
      <c r="H1344" s="49" t="s">
        <v>1022</v>
      </c>
      <c r="I1344" s="37"/>
      <c r="J1344" s="37"/>
      <c r="K1344" s="37"/>
      <c r="L1344" s="37"/>
      <c r="M1344" s="37"/>
      <c r="N1344" s="37"/>
      <c r="O1344" s="37"/>
      <c r="P1344" s="37"/>
      <c r="Q1344" s="37"/>
      <c r="R1344" s="37"/>
      <c r="S1344" s="37"/>
      <c r="T1344" s="37"/>
      <c r="U1344" s="37"/>
      <c r="V1344" s="37"/>
      <c r="W1344" s="37"/>
      <c r="X1344" s="37" t="s">
        <v>2298</v>
      </c>
      <c r="Y1344" s="38" t="s">
        <v>721</v>
      </c>
      <c r="Z1344" s="38" t="s">
        <v>1019</v>
      </c>
      <c r="AA1344" s="38" t="s">
        <v>717</v>
      </c>
      <c r="AB1344" s="38" t="s">
        <v>507</v>
      </c>
      <c r="AC1344" s="38" t="s">
        <v>1020</v>
      </c>
      <c r="AD1344" s="37"/>
      <c r="AE1344" s="37"/>
      <c r="AF1344" s="37"/>
      <c r="AG1344" s="37"/>
      <c r="AH1344" s="37"/>
      <c r="AI1344" s="37"/>
      <c r="AJ1344" s="37"/>
      <c r="AK1344" s="37"/>
      <c r="AL1344" s="37"/>
      <c r="AM1344" s="37"/>
      <c r="AN1344" s="37"/>
      <c r="AO1344" s="37"/>
      <c r="AP1344" s="37"/>
      <c r="AQ1344" s="37"/>
      <c r="AR1344" s="50"/>
    </row>
    <row r="1345" spans="1:44" ht="12.75" hidden="1">
      <c r="A1345" s="29" t="s">
        <v>722</v>
      </c>
      <c r="B1345" s="42" t="s">
        <v>723</v>
      </c>
      <c r="C1345" s="40">
        <v>0</v>
      </c>
      <c r="D1345" s="40">
        <v>0</v>
      </c>
      <c r="E1345" s="40">
        <v>0</v>
      </c>
      <c r="F1345" s="40">
        <v>0</v>
      </c>
      <c r="G1345" s="49" t="s">
        <v>1022</v>
      </c>
      <c r="H1345" s="49" t="s">
        <v>1022</v>
      </c>
      <c r="I1345" s="37"/>
      <c r="J1345" s="37"/>
      <c r="K1345" s="37"/>
      <c r="L1345" s="37"/>
      <c r="M1345" s="37"/>
      <c r="N1345" s="37"/>
      <c r="O1345" s="37"/>
      <c r="P1345" s="37"/>
      <c r="Q1345" s="37"/>
      <c r="R1345" s="37"/>
      <c r="S1345" s="37"/>
      <c r="T1345" s="37"/>
      <c r="U1345" s="37"/>
      <c r="V1345" s="37"/>
      <c r="W1345" s="37"/>
      <c r="X1345" s="37" t="s">
        <v>2298</v>
      </c>
      <c r="Y1345" s="38" t="s">
        <v>722</v>
      </c>
      <c r="Z1345" s="38" t="s">
        <v>1019</v>
      </c>
      <c r="AA1345" s="38" t="s">
        <v>710</v>
      </c>
      <c r="AB1345" s="38" t="s">
        <v>507</v>
      </c>
      <c r="AC1345" s="38" t="s">
        <v>1020</v>
      </c>
      <c r="AD1345" s="37">
        <f>AD1346+AD1347+AD1348</f>
        <v>0</v>
      </c>
      <c r="AE1345" s="37"/>
      <c r="AF1345" s="37"/>
      <c r="AG1345" s="37"/>
      <c r="AH1345" s="37"/>
      <c r="AI1345" s="37"/>
      <c r="AJ1345" s="37"/>
      <c r="AK1345" s="37"/>
      <c r="AL1345" s="37"/>
      <c r="AM1345" s="37"/>
      <c r="AN1345" s="37"/>
      <c r="AO1345" s="37"/>
      <c r="AP1345" s="37"/>
      <c r="AQ1345" s="37"/>
      <c r="AR1345" s="50"/>
    </row>
    <row r="1346" spans="1:44" ht="12.75" hidden="1">
      <c r="A1346" s="29" t="s">
        <v>724</v>
      </c>
      <c r="B1346" s="43" t="s">
        <v>705</v>
      </c>
      <c r="C1346" s="40">
        <v>0</v>
      </c>
      <c r="D1346" s="40">
        <v>0</v>
      </c>
      <c r="E1346" s="40">
        <v>0</v>
      </c>
      <c r="F1346" s="40">
        <v>0</v>
      </c>
      <c r="G1346" s="49" t="s">
        <v>1022</v>
      </c>
      <c r="H1346" s="49" t="s">
        <v>1022</v>
      </c>
      <c r="I1346" s="37"/>
      <c r="J1346" s="37"/>
      <c r="K1346" s="37"/>
      <c r="L1346" s="37"/>
      <c r="M1346" s="37"/>
      <c r="N1346" s="37"/>
      <c r="O1346" s="37"/>
      <c r="P1346" s="37"/>
      <c r="Q1346" s="37"/>
      <c r="R1346" s="37"/>
      <c r="S1346" s="37"/>
      <c r="T1346" s="37"/>
      <c r="U1346" s="37"/>
      <c r="V1346" s="37"/>
      <c r="W1346" s="37"/>
      <c r="X1346" s="37" t="s">
        <v>2298</v>
      </c>
      <c r="Y1346" s="38" t="s">
        <v>724</v>
      </c>
      <c r="Z1346" s="38" t="s">
        <v>1019</v>
      </c>
      <c r="AA1346" s="38" t="s">
        <v>722</v>
      </c>
      <c r="AB1346" s="38" t="s">
        <v>507</v>
      </c>
      <c r="AC1346" s="38" t="s">
        <v>1020</v>
      </c>
      <c r="AD1346" s="37"/>
      <c r="AE1346" s="37"/>
      <c r="AF1346" s="37"/>
      <c r="AG1346" s="37"/>
      <c r="AH1346" s="37"/>
      <c r="AI1346" s="37"/>
      <c r="AJ1346" s="37"/>
      <c r="AK1346" s="37"/>
      <c r="AL1346" s="37"/>
      <c r="AM1346" s="37"/>
      <c r="AN1346" s="37"/>
      <c r="AO1346" s="37"/>
      <c r="AP1346" s="37"/>
      <c r="AQ1346" s="37"/>
      <c r="AR1346" s="50"/>
    </row>
    <row r="1347" spans="1:44" ht="12.75" hidden="1">
      <c r="A1347" s="29" t="s">
        <v>725</v>
      </c>
      <c r="B1347" s="43" t="s">
        <v>707</v>
      </c>
      <c r="C1347" s="40">
        <v>0</v>
      </c>
      <c r="D1347" s="40">
        <v>0</v>
      </c>
      <c r="E1347" s="40">
        <v>0</v>
      </c>
      <c r="F1347" s="40">
        <v>0</v>
      </c>
      <c r="G1347" s="49" t="s">
        <v>1022</v>
      </c>
      <c r="H1347" s="49" t="s">
        <v>1022</v>
      </c>
      <c r="I1347" s="37"/>
      <c r="J1347" s="37"/>
      <c r="K1347" s="37"/>
      <c r="L1347" s="37"/>
      <c r="M1347" s="37"/>
      <c r="N1347" s="37"/>
      <c r="O1347" s="37"/>
      <c r="P1347" s="37"/>
      <c r="Q1347" s="37"/>
      <c r="R1347" s="37"/>
      <c r="S1347" s="37"/>
      <c r="T1347" s="37"/>
      <c r="U1347" s="37"/>
      <c r="V1347" s="37"/>
      <c r="W1347" s="37"/>
      <c r="X1347" s="37" t="s">
        <v>2298</v>
      </c>
      <c r="Y1347" s="38" t="s">
        <v>725</v>
      </c>
      <c r="Z1347" s="38" t="s">
        <v>1019</v>
      </c>
      <c r="AA1347" s="38" t="s">
        <v>722</v>
      </c>
      <c r="AB1347" s="38" t="s">
        <v>507</v>
      </c>
      <c r="AC1347" s="38" t="s">
        <v>1020</v>
      </c>
      <c r="AD1347" s="37"/>
      <c r="AE1347" s="37"/>
      <c r="AF1347" s="37"/>
      <c r="AG1347" s="37"/>
      <c r="AH1347" s="37"/>
      <c r="AI1347" s="37"/>
      <c r="AJ1347" s="37"/>
      <c r="AK1347" s="37"/>
      <c r="AL1347" s="37"/>
      <c r="AM1347" s="37"/>
      <c r="AN1347" s="37"/>
      <c r="AO1347" s="37"/>
      <c r="AP1347" s="37"/>
      <c r="AQ1347" s="37"/>
      <c r="AR1347" s="50"/>
    </row>
    <row r="1348" spans="1:44" ht="12.75" hidden="1">
      <c r="A1348" s="29" t="s">
        <v>726</v>
      </c>
      <c r="B1348" s="43" t="s">
        <v>709</v>
      </c>
      <c r="C1348" s="40">
        <v>0</v>
      </c>
      <c r="D1348" s="40">
        <v>0</v>
      </c>
      <c r="E1348" s="40">
        <v>0</v>
      </c>
      <c r="F1348" s="40">
        <v>0</v>
      </c>
      <c r="G1348" s="49" t="s">
        <v>1022</v>
      </c>
      <c r="H1348" s="49" t="s">
        <v>1022</v>
      </c>
      <c r="I1348" s="37"/>
      <c r="J1348" s="37"/>
      <c r="K1348" s="37"/>
      <c r="L1348" s="37"/>
      <c r="M1348" s="37"/>
      <c r="N1348" s="37"/>
      <c r="O1348" s="37"/>
      <c r="P1348" s="37"/>
      <c r="Q1348" s="37"/>
      <c r="R1348" s="37"/>
      <c r="S1348" s="37"/>
      <c r="T1348" s="37"/>
      <c r="U1348" s="37"/>
      <c r="V1348" s="37"/>
      <c r="W1348" s="37"/>
      <c r="X1348" s="37" t="s">
        <v>2298</v>
      </c>
      <c r="Y1348" s="38" t="s">
        <v>726</v>
      </c>
      <c r="Z1348" s="38" t="s">
        <v>1019</v>
      </c>
      <c r="AA1348" s="38" t="s">
        <v>722</v>
      </c>
      <c r="AB1348" s="38" t="s">
        <v>507</v>
      </c>
      <c r="AC1348" s="38" t="s">
        <v>1020</v>
      </c>
      <c r="AD1348" s="37"/>
      <c r="AE1348" s="37"/>
      <c r="AF1348" s="37"/>
      <c r="AG1348" s="37"/>
      <c r="AH1348" s="37"/>
      <c r="AI1348" s="37"/>
      <c r="AJ1348" s="37"/>
      <c r="AK1348" s="37"/>
      <c r="AL1348" s="37"/>
      <c r="AM1348" s="37"/>
      <c r="AN1348" s="37"/>
      <c r="AO1348" s="37"/>
      <c r="AP1348" s="37"/>
      <c r="AQ1348" s="37"/>
      <c r="AR1348" s="50"/>
    </row>
    <row r="1349" spans="1:44" ht="12.75" hidden="1">
      <c r="A1349" s="29" t="s">
        <v>727</v>
      </c>
      <c r="B1349" s="39" t="s">
        <v>728</v>
      </c>
      <c r="C1349" s="40">
        <v>0</v>
      </c>
      <c r="D1349" s="40">
        <v>0</v>
      </c>
      <c r="E1349" s="40">
        <v>0</v>
      </c>
      <c r="F1349" s="40">
        <v>0</v>
      </c>
      <c r="G1349" s="49" t="s">
        <v>1022</v>
      </c>
      <c r="H1349" s="49" t="s">
        <v>1022</v>
      </c>
      <c r="I1349" s="37"/>
      <c r="J1349" s="37"/>
      <c r="K1349" s="37"/>
      <c r="L1349" s="37"/>
      <c r="M1349" s="37"/>
      <c r="N1349" s="37"/>
      <c r="O1349" s="37"/>
      <c r="P1349" s="37"/>
      <c r="Q1349" s="37"/>
      <c r="R1349" s="37"/>
      <c r="S1349" s="37"/>
      <c r="T1349" s="37"/>
      <c r="U1349" s="37"/>
      <c r="V1349" s="37"/>
      <c r="W1349" s="37"/>
      <c r="X1349" s="37" t="s">
        <v>2298</v>
      </c>
      <c r="Y1349" s="38" t="s">
        <v>727</v>
      </c>
      <c r="Z1349" s="38" t="s">
        <v>1019</v>
      </c>
      <c r="AA1349" s="38" t="s">
        <v>873</v>
      </c>
      <c r="AB1349" s="38" t="s">
        <v>507</v>
      </c>
      <c r="AC1349" s="38" t="s">
        <v>1020</v>
      </c>
      <c r="AD1349" s="37">
        <f>AD1350+AD1359+AD1368+AD1381+AD1394+AD1407</f>
        <v>0</v>
      </c>
      <c r="AE1349" s="37"/>
      <c r="AF1349" s="37"/>
      <c r="AG1349" s="37"/>
      <c r="AH1349" s="37"/>
      <c r="AI1349" s="37"/>
      <c r="AJ1349" s="37"/>
      <c r="AK1349" s="37"/>
      <c r="AL1349" s="37"/>
      <c r="AM1349" s="37"/>
      <c r="AN1349" s="37"/>
      <c r="AO1349" s="37"/>
      <c r="AP1349" s="37"/>
      <c r="AQ1349" s="37"/>
      <c r="AR1349" s="50"/>
    </row>
    <row r="1350" spans="1:44" ht="12.75" hidden="1">
      <c r="A1350" s="29" t="s">
        <v>729</v>
      </c>
      <c r="B1350" s="41" t="s">
        <v>730</v>
      </c>
      <c r="C1350" s="40">
        <v>0</v>
      </c>
      <c r="D1350" s="40">
        <v>0</v>
      </c>
      <c r="E1350" s="40">
        <v>0</v>
      </c>
      <c r="F1350" s="40">
        <v>0</v>
      </c>
      <c r="G1350" s="49" t="s">
        <v>1022</v>
      </c>
      <c r="H1350" s="49" t="s">
        <v>1022</v>
      </c>
      <c r="I1350" s="37"/>
      <c r="J1350" s="37"/>
      <c r="K1350" s="37"/>
      <c r="L1350" s="37"/>
      <c r="M1350" s="37"/>
      <c r="N1350" s="37"/>
      <c r="O1350" s="37"/>
      <c r="P1350" s="37"/>
      <c r="Q1350" s="37"/>
      <c r="R1350" s="37"/>
      <c r="S1350" s="37"/>
      <c r="T1350" s="37"/>
      <c r="U1350" s="37"/>
      <c r="V1350" s="37"/>
      <c r="W1350" s="37"/>
      <c r="X1350" s="37" t="s">
        <v>2298</v>
      </c>
      <c r="Y1350" s="38" t="s">
        <v>729</v>
      </c>
      <c r="Z1350" s="38" t="s">
        <v>1019</v>
      </c>
      <c r="AA1350" s="38" t="s">
        <v>727</v>
      </c>
      <c r="AB1350" s="38" t="s">
        <v>507</v>
      </c>
      <c r="AC1350" s="38" t="s">
        <v>1020</v>
      </c>
      <c r="AD1350" s="37">
        <f>AD1351+AD1355</f>
        <v>0</v>
      </c>
      <c r="AE1350" s="37"/>
      <c r="AF1350" s="37"/>
      <c r="AG1350" s="37"/>
      <c r="AH1350" s="37"/>
      <c r="AI1350" s="37"/>
      <c r="AJ1350" s="37"/>
      <c r="AK1350" s="37"/>
      <c r="AL1350" s="37"/>
      <c r="AM1350" s="37"/>
      <c r="AN1350" s="37"/>
      <c r="AO1350" s="37"/>
      <c r="AP1350" s="37"/>
      <c r="AQ1350" s="37"/>
      <c r="AR1350" s="50"/>
    </row>
    <row r="1351" spans="1:44" ht="12.75" hidden="1">
      <c r="A1351" s="29" t="s">
        <v>731</v>
      </c>
      <c r="B1351" s="42" t="s">
        <v>732</v>
      </c>
      <c r="C1351" s="40">
        <v>0</v>
      </c>
      <c r="D1351" s="40">
        <v>0</v>
      </c>
      <c r="E1351" s="40">
        <v>0</v>
      </c>
      <c r="F1351" s="40">
        <v>0</v>
      </c>
      <c r="G1351" s="49" t="s">
        <v>1022</v>
      </c>
      <c r="H1351" s="49" t="s">
        <v>1022</v>
      </c>
      <c r="I1351" s="37"/>
      <c r="J1351" s="37"/>
      <c r="K1351" s="37"/>
      <c r="L1351" s="37"/>
      <c r="M1351" s="37"/>
      <c r="N1351" s="37"/>
      <c r="O1351" s="37"/>
      <c r="P1351" s="37"/>
      <c r="Q1351" s="37"/>
      <c r="R1351" s="37"/>
      <c r="S1351" s="37"/>
      <c r="T1351" s="37"/>
      <c r="U1351" s="37"/>
      <c r="V1351" s="37"/>
      <c r="W1351" s="37"/>
      <c r="X1351" s="37" t="s">
        <v>2298</v>
      </c>
      <c r="Y1351" s="38" t="s">
        <v>731</v>
      </c>
      <c r="Z1351" s="38" t="s">
        <v>1019</v>
      </c>
      <c r="AA1351" s="38" t="s">
        <v>729</v>
      </c>
      <c r="AB1351" s="38" t="s">
        <v>507</v>
      </c>
      <c r="AC1351" s="38" t="s">
        <v>1020</v>
      </c>
      <c r="AD1351" s="37">
        <f>AD1352+AD1353+AD1354</f>
        <v>0</v>
      </c>
      <c r="AE1351" s="37"/>
      <c r="AF1351" s="37"/>
      <c r="AG1351" s="37"/>
      <c r="AH1351" s="37"/>
      <c r="AI1351" s="37"/>
      <c r="AJ1351" s="37"/>
      <c r="AK1351" s="37"/>
      <c r="AL1351" s="37"/>
      <c r="AM1351" s="37"/>
      <c r="AN1351" s="37"/>
      <c r="AO1351" s="37"/>
      <c r="AP1351" s="37"/>
      <c r="AQ1351" s="37"/>
      <c r="AR1351" s="50"/>
    </row>
    <row r="1352" spans="1:44" ht="12.75" hidden="1">
      <c r="A1352" s="29" t="s">
        <v>733</v>
      </c>
      <c r="B1352" s="43" t="s">
        <v>898</v>
      </c>
      <c r="C1352" s="40">
        <v>0</v>
      </c>
      <c r="D1352" s="40">
        <v>0</v>
      </c>
      <c r="E1352" s="40">
        <v>0</v>
      </c>
      <c r="F1352" s="40">
        <v>0</v>
      </c>
      <c r="G1352" s="49" t="s">
        <v>1022</v>
      </c>
      <c r="H1352" s="49" t="s">
        <v>1022</v>
      </c>
      <c r="I1352" s="37"/>
      <c r="J1352" s="37"/>
      <c r="K1352" s="37"/>
      <c r="L1352" s="37"/>
      <c r="M1352" s="37"/>
      <c r="N1352" s="37"/>
      <c r="O1352" s="37"/>
      <c r="P1352" s="37"/>
      <c r="Q1352" s="37"/>
      <c r="R1352" s="37"/>
      <c r="S1352" s="37"/>
      <c r="T1352" s="37"/>
      <c r="U1352" s="37"/>
      <c r="V1352" s="37"/>
      <c r="W1352" s="37"/>
      <c r="X1352" s="37" t="s">
        <v>2298</v>
      </c>
      <c r="Y1352" s="38" t="s">
        <v>733</v>
      </c>
      <c r="Z1352" s="38" t="s">
        <v>1019</v>
      </c>
      <c r="AA1352" s="38" t="s">
        <v>731</v>
      </c>
      <c r="AB1352" s="38" t="s">
        <v>507</v>
      </c>
      <c r="AC1352" s="38" t="s">
        <v>1020</v>
      </c>
      <c r="AD1352" s="37"/>
      <c r="AE1352" s="37"/>
      <c r="AF1352" s="37"/>
      <c r="AG1352" s="37"/>
      <c r="AH1352" s="37"/>
      <c r="AI1352" s="37"/>
      <c r="AJ1352" s="37"/>
      <c r="AK1352" s="37"/>
      <c r="AL1352" s="37"/>
      <c r="AM1352" s="37"/>
      <c r="AN1352" s="37"/>
      <c r="AO1352" s="37"/>
      <c r="AP1352" s="37"/>
      <c r="AQ1352" s="37"/>
      <c r="AR1352" s="50"/>
    </row>
    <row r="1353" spans="1:44" ht="12.75" hidden="1">
      <c r="A1353" s="29" t="s">
        <v>899</v>
      </c>
      <c r="B1353" s="43" t="s">
        <v>900</v>
      </c>
      <c r="C1353" s="40">
        <v>0</v>
      </c>
      <c r="D1353" s="40">
        <v>0</v>
      </c>
      <c r="E1353" s="40">
        <v>0</v>
      </c>
      <c r="F1353" s="40">
        <v>0</v>
      </c>
      <c r="G1353" s="49" t="s">
        <v>1022</v>
      </c>
      <c r="H1353" s="49" t="s">
        <v>1022</v>
      </c>
      <c r="I1353" s="37"/>
      <c r="J1353" s="37"/>
      <c r="K1353" s="37"/>
      <c r="L1353" s="37"/>
      <c r="M1353" s="37"/>
      <c r="N1353" s="37"/>
      <c r="O1353" s="37"/>
      <c r="P1353" s="37"/>
      <c r="Q1353" s="37"/>
      <c r="R1353" s="37"/>
      <c r="S1353" s="37"/>
      <c r="T1353" s="37"/>
      <c r="U1353" s="37"/>
      <c r="V1353" s="37"/>
      <c r="W1353" s="37"/>
      <c r="X1353" s="37" t="s">
        <v>2298</v>
      </c>
      <c r="Y1353" s="38" t="s">
        <v>899</v>
      </c>
      <c r="Z1353" s="38" t="s">
        <v>1019</v>
      </c>
      <c r="AA1353" s="38" t="s">
        <v>731</v>
      </c>
      <c r="AB1353" s="38" t="s">
        <v>507</v>
      </c>
      <c r="AC1353" s="38" t="s">
        <v>1020</v>
      </c>
      <c r="AD1353" s="37"/>
      <c r="AE1353" s="37"/>
      <c r="AF1353" s="37"/>
      <c r="AG1353" s="37"/>
      <c r="AH1353" s="37"/>
      <c r="AI1353" s="37"/>
      <c r="AJ1353" s="37"/>
      <c r="AK1353" s="37"/>
      <c r="AL1353" s="37"/>
      <c r="AM1353" s="37"/>
      <c r="AN1353" s="37"/>
      <c r="AO1353" s="37"/>
      <c r="AP1353" s="37"/>
      <c r="AQ1353" s="37"/>
      <c r="AR1353" s="50"/>
    </row>
    <row r="1354" spans="1:44" ht="12.75" hidden="1">
      <c r="A1354" s="29" t="s">
        <v>901</v>
      </c>
      <c r="B1354" s="43" t="s">
        <v>902</v>
      </c>
      <c r="C1354" s="40">
        <v>0</v>
      </c>
      <c r="D1354" s="40">
        <v>0</v>
      </c>
      <c r="E1354" s="40">
        <v>0</v>
      </c>
      <c r="F1354" s="40">
        <v>0</v>
      </c>
      <c r="G1354" s="49" t="s">
        <v>1022</v>
      </c>
      <c r="H1354" s="49" t="s">
        <v>1022</v>
      </c>
      <c r="I1354" s="37"/>
      <c r="J1354" s="37"/>
      <c r="K1354" s="37"/>
      <c r="L1354" s="37"/>
      <c r="M1354" s="37"/>
      <c r="N1354" s="37"/>
      <c r="O1354" s="37"/>
      <c r="P1354" s="37"/>
      <c r="Q1354" s="37"/>
      <c r="R1354" s="37"/>
      <c r="S1354" s="37"/>
      <c r="T1354" s="37"/>
      <c r="U1354" s="37"/>
      <c r="V1354" s="37"/>
      <c r="W1354" s="37"/>
      <c r="X1354" s="37" t="s">
        <v>2298</v>
      </c>
      <c r="Y1354" s="38" t="s">
        <v>901</v>
      </c>
      <c r="Z1354" s="38" t="s">
        <v>1019</v>
      </c>
      <c r="AA1354" s="38" t="s">
        <v>731</v>
      </c>
      <c r="AB1354" s="38" t="s">
        <v>507</v>
      </c>
      <c r="AC1354" s="38" t="s">
        <v>1020</v>
      </c>
      <c r="AD1354" s="37"/>
      <c r="AE1354" s="37"/>
      <c r="AF1354" s="37"/>
      <c r="AG1354" s="37"/>
      <c r="AH1354" s="37"/>
      <c r="AI1354" s="37"/>
      <c r="AJ1354" s="37"/>
      <c r="AK1354" s="37"/>
      <c r="AL1354" s="37"/>
      <c r="AM1354" s="37"/>
      <c r="AN1354" s="37"/>
      <c r="AO1354" s="37"/>
      <c r="AP1354" s="37"/>
      <c r="AQ1354" s="37"/>
      <c r="AR1354" s="50"/>
    </row>
    <row r="1355" spans="1:44" ht="12.75" hidden="1">
      <c r="A1355" s="29" t="s">
        <v>903</v>
      </c>
      <c r="B1355" s="42" t="s">
        <v>904</v>
      </c>
      <c r="C1355" s="40">
        <v>0</v>
      </c>
      <c r="D1355" s="40">
        <v>0</v>
      </c>
      <c r="E1355" s="40">
        <v>0</v>
      </c>
      <c r="F1355" s="40">
        <v>0</v>
      </c>
      <c r="G1355" s="49" t="s">
        <v>1022</v>
      </c>
      <c r="H1355" s="49" t="s">
        <v>1022</v>
      </c>
      <c r="I1355" s="37"/>
      <c r="J1355" s="37"/>
      <c r="K1355" s="37"/>
      <c r="L1355" s="37"/>
      <c r="M1355" s="37"/>
      <c r="N1355" s="37"/>
      <c r="O1355" s="37"/>
      <c r="P1355" s="37"/>
      <c r="Q1355" s="37"/>
      <c r="R1355" s="37"/>
      <c r="S1355" s="37"/>
      <c r="T1355" s="37"/>
      <c r="U1355" s="37"/>
      <c r="V1355" s="37"/>
      <c r="W1355" s="37"/>
      <c r="X1355" s="37" t="s">
        <v>2298</v>
      </c>
      <c r="Y1355" s="38" t="s">
        <v>903</v>
      </c>
      <c r="Z1355" s="38" t="s">
        <v>1019</v>
      </c>
      <c r="AA1355" s="38" t="s">
        <v>729</v>
      </c>
      <c r="AB1355" s="38" t="s">
        <v>507</v>
      </c>
      <c r="AC1355" s="38" t="s">
        <v>1020</v>
      </c>
      <c r="AD1355" s="37">
        <f>AD1356+AD1357+AD1358</f>
        <v>0</v>
      </c>
      <c r="AE1355" s="37"/>
      <c r="AF1355" s="37"/>
      <c r="AG1355" s="37"/>
      <c r="AH1355" s="37"/>
      <c r="AI1355" s="37"/>
      <c r="AJ1355" s="37"/>
      <c r="AK1355" s="37"/>
      <c r="AL1355" s="37"/>
      <c r="AM1355" s="37"/>
      <c r="AN1355" s="37"/>
      <c r="AO1355" s="37"/>
      <c r="AP1355" s="37"/>
      <c r="AQ1355" s="37"/>
      <c r="AR1355" s="50"/>
    </row>
    <row r="1356" spans="1:44" ht="12.75" hidden="1">
      <c r="A1356" s="29" t="s">
        <v>905</v>
      </c>
      <c r="B1356" s="43" t="s">
        <v>906</v>
      </c>
      <c r="C1356" s="40">
        <v>0</v>
      </c>
      <c r="D1356" s="40">
        <v>0</v>
      </c>
      <c r="E1356" s="40">
        <v>0</v>
      </c>
      <c r="F1356" s="40">
        <v>0</v>
      </c>
      <c r="G1356" s="49" t="s">
        <v>1022</v>
      </c>
      <c r="H1356" s="49" t="s">
        <v>1022</v>
      </c>
      <c r="I1356" s="37"/>
      <c r="J1356" s="37"/>
      <c r="K1356" s="37"/>
      <c r="L1356" s="37"/>
      <c r="M1356" s="37"/>
      <c r="N1356" s="37"/>
      <c r="O1356" s="37"/>
      <c r="P1356" s="37"/>
      <c r="Q1356" s="37"/>
      <c r="R1356" s="37"/>
      <c r="S1356" s="37"/>
      <c r="T1356" s="37"/>
      <c r="U1356" s="37"/>
      <c r="V1356" s="37"/>
      <c r="W1356" s="37"/>
      <c r="X1356" s="37" t="s">
        <v>2298</v>
      </c>
      <c r="Y1356" s="38" t="s">
        <v>905</v>
      </c>
      <c r="Z1356" s="38" t="s">
        <v>1019</v>
      </c>
      <c r="AA1356" s="38" t="s">
        <v>903</v>
      </c>
      <c r="AB1356" s="38" t="s">
        <v>507</v>
      </c>
      <c r="AC1356" s="38" t="s">
        <v>1020</v>
      </c>
      <c r="AD1356" s="37"/>
      <c r="AE1356" s="37"/>
      <c r="AF1356" s="37"/>
      <c r="AG1356" s="37"/>
      <c r="AH1356" s="37"/>
      <c r="AI1356" s="37"/>
      <c r="AJ1356" s="37"/>
      <c r="AK1356" s="37"/>
      <c r="AL1356" s="37"/>
      <c r="AM1356" s="37"/>
      <c r="AN1356" s="37"/>
      <c r="AO1356" s="37"/>
      <c r="AP1356" s="37"/>
      <c r="AQ1356" s="37"/>
      <c r="AR1356" s="50"/>
    </row>
    <row r="1357" spans="1:44" ht="12.75" hidden="1">
      <c r="A1357" s="29" t="s">
        <v>907</v>
      </c>
      <c r="B1357" s="43" t="s">
        <v>908</v>
      </c>
      <c r="C1357" s="40">
        <v>0</v>
      </c>
      <c r="D1357" s="40">
        <v>0</v>
      </c>
      <c r="E1357" s="40">
        <v>0</v>
      </c>
      <c r="F1357" s="40">
        <v>0</v>
      </c>
      <c r="G1357" s="49" t="s">
        <v>1022</v>
      </c>
      <c r="H1357" s="49" t="s">
        <v>1022</v>
      </c>
      <c r="I1357" s="37"/>
      <c r="J1357" s="37"/>
      <c r="K1357" s="37"/>
      <c r="L1357" s="37"/>
      <c r="M1357" s="37"/>
      <c r="N1357" s="37"/>
      <c r="O1357" s="37"/>
      <c r="P1357" s="37"/>
      <c r="Q1357" s="37"/>
      <c r="R1357" s="37"/>
      <c r="S1357" s="37"/>
      <c r="T1357" s="37"/>
      <c r="U1357" s="37"/>
      <c r="V1357" s="37"/>
      <c r="W1357" s="37"/>
      <c r="X1357" s="37" t="s">
        <v>2298</v>
      </c>
      <c r="Y1357" s="38" t="s">
        <v>907</v>
      </c>
      <c r="Z1357" s="38" t="s">
        <v>1019</v>
      </c>
      <c r="AA1357" s="38" t="s">
        <v>903</v>
      </c>
      <c r="AB1357" s="38" t="s">
        <v>507</v>
      </c>
      <c r="AC1357" s="38" t="s">
        <v>1020</v>
      </c>
      <c r="AD1357" s="37"/>
      <c r="AE1357" s="37"/>
      <c r="AF1357" s="37"/>
      <c r="AG1357" s="37"/>
      <c r="AH1357" s="37"/>
      <c r="AI1357" s="37"/>
      <c r="AJ1357" s="37"/>
      <c r="AK1357" s="37"/>
      <c r="AL1357" s="37"/>
      <c r="AM1357" s="37"/>
      <c r="AN1357" s="37"/>
      <c r="AO1357" s="37"/>
      <c r="AP1357" s="37"/>
      <c r="AQ1357" s="37"/>
      <c r="AR1357" s="50"/>
    </row>
    <row r="1358" spans="1:44" ht="12.75" hidden="1">
      <c r="A1358" s="29" t="s">
        <v>909</v>
      </c>
      <c r="B1358" s="43" t="s">
        <v>910</v>
      </c>
      <c r="C1358" s="40">
        <v>0</v>
      </c>
      <c r="D1358" s="40">
        <v>0</v>
      </c>
      <c r="E1358" s="40">
        <v>0</v>
      </c>
      <c r="F1358" s="40">
        <v>0</v>
      </c>
      <c r="G1358" s="49" t="s">
        <v>1022</v>
      </c>
      <c r="H1358" s="49" t="s">
        <v>1022</v>
      </c>
      <c r="I1358" s="37"/>
      <c r="J1358" s="37"/>
      <c r="K1358" s="37"/>
      <c r="L1358" s="37"/>
      <c r="M1358" s="37"/>
      <c r="N1358" s="37"/>
      <c r="O1358" s="37"/>
      <c r="P1358" s="37"/>
      <c r="Q1358" s="37"/>
      <c r="R1358" s="37"/>
      <c r="S1358" s="37"/>
      <c r="T1358" s="37"/>
      <c r="U1358" s="37"/>
      <c r="V1358" s="37"/>
      <c r="W1358" s="37"/>
      <c r="X1358" s="37" t="s">
        <v>2298</v>
      </c>
      <c r="Y1358" s="38" t="s">
        <v>909</v>
      </c>
      <c r="Z1358" s="38" t="s">
        <v>1019</v>
      </c>
      <c r="AA1358" s="38" t="s">
        <v>903</v>
      </c>
      <c r="AB1358" s="38" t="s">
        <v>507</v>
      </c>
      <c r="AC1358" s="38" t="s">
        <v>1020</v>
      </c>
      <c r="AD1358" s="37"/>
      <c r="AE1358" s="37"/>
      <c r="AF1358" s="37"/>
      <c r="AG1358" s="37"/>
      <c r="AH1358" s="37"/>
      <c r="AI1358" s="37"/>
      <c r="AJ1358" s="37"/>
      <c r="AK1358" s="37"/>
      <c r="AL1358" s="37"/>
      <c r="AM1358" s="37"/>
      <c r="AN1358" s="37"/>
      <c r="AO1358" s="37"/>
      <c r="AP1358" s="37"/>
      <c r="AQ1358" s="37"/>
      <c r="AR1358" s="50"/>
    </row>
    <row r="1359" spans="1:44" ht="12.75" hidden="1">
      <c r="A1359" s="29" t="s">
        <v>911</v>
      </c>
      <c r="B1359" s="41" t="s">
        <v>912</v>
      </c>
      <c r="C1359" s="40">
        <v>0</v>
      </c>
      <c r="D1359" s="40">
        <v>0</v>
      </c>
      <c r="E1359" s="40">
        <v>0</v>
      </c>
      <c r="F1359" s="40">
        <v>0</v>
      </c>
      <c r="G1359" s="49" t="s">
        <v>1022</v>
      </c>
      <c r="H1359" s="49" t="s">
        <v>1022</v>
      </c>
      <c r="I1359" s="37"/>
      <c r="J1359" s="37"/>
      <c r="K1359" s="37"/>
      <c r="L1359" s="37"/>
      <c r="M1359" s="37"/>
      <c r="N1359" s="37"/>
      <c r="O1359" s="37"/>
      <c r="P1359" s="37"/>
      <c r="Q1359" s="37"/>
      <c r="R1359" s="37"/>
      <c r="S1359" s="37"/>
      <c r="T1359" s="37"/>
      <c r="U1359" s="37"/>
      <c r="V1359" s="37"/>
      <c r="W1359" s="37"/>
      <c r="X1359" s="37" t="s">
        <v>2298</v>
      </c>
      <c r="Y1359" s="38" t="s">
        <v>911</v>
      </c>
      <c r="Z1359" s="38" t="s">
        <v>1019</v>
      </c>
      <c r="AA1359" s="38" t="s">
        <v>727</v>
      </c>
      <c r="AB1359" s="38" t="s">
        <v>507</v>
      </c>
      <c r="AC1359" s="38" t="s">
        <v>1020</v>
      </c>
      <c r="AD1359" s="37">
        <f>AD1360+AD1364</f>
        <v>0</v>
      </c>
      <c r="AE1359" s="37"/>
      <c r="AF1359" s="37"/>
      <c r="AG1359" s="37"/>
      <c r="AH1359" s="37"/>
      <c r="AI1359" s="37"/>
      <c r="AJ1359" s="37"/>
      <c r="AK1359" s="37"/>
      <c r="AL1359" s="37"/>
      <c r="AM1359" s="37"/>
      <c r="AN1359" s="37"/>
      <c r="AO1359" s="37"/>
      <c r="AP1359" s="37"/>
      <c r="AQ1359" s="37"/>
      <c r="AR1359" s="50"/>
    </row>
    <row r="1360" spans="1:44" ht="12.75" hidden="1">
      <c r="A1360" s="29" t="s">
        <v>913</v>
      </c>
      <c r="B1360" s="42" t="s">
        <v>914</v>
      </c>
      <c r="C1360" s="40">
        <v>0</v>
      </c>
      <c r="D1360" s="40">
        <v>0</v>
      </c>
      <c r="E1360" s="40">
        <v>0</v>
      </c>
      <c r="F1360" s="40">
        <v>0</v>
      </c>
      <c r="G1360" s="49" t="s">
        <v>1022</v>
      </c>
      <c r="H1360" s="49" t="s">
        <v>1022</v>
      </c>
      <c r="I1360" s="37"/>
      <c r="J1360" s="37"/>
      <c r="K1360" s="37"/>
      <c r="L1360" s="37"/>
      <c r="M1360" s="37"/>
      <c r="N1360" s="37"/>
      <c r="O1360" s="37"/>
      <c r="P1360" s="37"/>
      <c r="Q1360" s="37"/>
      <c r="R1360" s="37"/>
      <c r="S1360" s="37"/>
      <c r="T1360" s="37"/>
      <c r="U1360" s="37"/>
      <c r="V1360" s="37"/>
      <c r="W1360" s="37"/>
      <c r="X1360" s="37" t="s">
        <v>2298</v>
      </c>
      <c r="Y1360" s="38" t="s">
        <v>913</v>
      </c>
      <c r="Z1360" s="38" t="s">
        <v>1019</v>
      </c>
      <c r="AA1360" s="38" t="s">
        <v>911</v>
      </c>
      <c r="AB1360" s="38" t="s">
        <v>507</v>
      </c>
      <c r="AC1360" s="38" t="s">
        <v>1020</v>
      </c>
      <c r="AD1360" s="37">
        <f>AD1361+AD1362+AD1363</f>
        <v>0</v>
      </c>
      <c r="AE1360" s="37"/>
      <c r="AF1360" s="37"/>
      <c r="AG1360" s="37"/>
      <c r="AH1360" s="37"/>
      <c r="AI1360" s="37"/>
      <c r="AJ1360" s="37"/>
      <c r="AK1360" s="37"/>
      <c r="AL1360" s="37"/>
      <c r="AM1360" s="37"/>
      <c r="AN1360" s="37"/>
      <c r="AO1360" s="37"/>
      <c r="AP1360" s="37"/>
      <c r="AQ1360" s="37"/>
      <c r="AR1360" s="50"/>
    </row>
    <row r="1361" spans="1:44" ht="12.75" hidden="1">
      <c r="A1361" s="29" t="s">
        <v>915</v>
      </c>
      <c r="B1361" s="43" t="s">
        <v>898</v>
      </c>
      <c r="C1361" s="40">
        <v>0</v>
      </c>
      <c r="D1361" s="40">
        <v>0</v>
      </c>
      <c r="E1361" s="40">
        <v>0</v>
      </c>
      <c r="F1361" s="40">
        <v>0</v>
      </c>
      <c r="G1361" s="49" t="s">
        <v>1022</v>
      </c>
      <c r="H1361" s="49" t="s">
        <v>1022</v>
      </c>
      <c r="I1361" s="37"/>
      <c r="J1361" s="37"/>
      <c r="K1361" s="37"/>
      <c r="L1361" s="37"/>
      <c r="M1361" s="37"/>
      <c r="N1361" s="37"/>
      <c r="O1361" s="37"/>
      <c r="P1361" s="37"/>
      <c r="Q1361" s="37"/>
      <c r="R1361" s="37"/>
      <c r="S1361" s="37"/>
      <c r="T1361" s="37"/>
      <c r="U1361" s="37"/>
      <c r="V1361" s="37"/>
      <c r="W1361" s="37"/>
      <c r="X1361" s="37" t="s">
        <v>2298</v>
      </c>
      <c r="Y1361" s="38" t="s">
        <v>915</v>
      </c>
      <c r="Z1361" s="38" t="s">
        <v>1019</v>
      </c>
      <c r="AA1361" s="38" t="s">
        <v>913</v>
      </c>
      <c r="AB1361" s="38" t="s">
        <v>507</v>
      </c>
      <c r="AC1361" s="38" t="s">
        <v>1020</v>
      </c>
      <c r="AD1361" s="37"/>
      <c r="AE1361" s="37"/>
      <c r="AF1361" s="37"/>
      <c r="AG1361" s="37"/>
      <c r="AH1361" s="37"/>
      <c r="AI1361" s="37"/>
      <c r="AJ1361" s="37"/>
      <c r="AK1361" s="37"/>
      <c r="AL1361" s="37"/>
      <c r="AM1361" s="37"/>
      <c r="AN1361" s="37"/>
      <c r="AO1361" s="37"/>
      <c r="AP1361" s="37"/>
      <c r="AQ1361" s="37"/>
      <c r="AR1361" s="50"/>
    </row>
    <row r="1362" spans="1:44" ht="12.75" hidden="1">
      <c r="A1362" s="29" t="s">
        <v>916</v>
      </c>
      <c r="B1362" s="43" t="s">
        <v>900</v>
      </c>
      <c r="C1362" s="40">
        <v>0</v>
      </c>
      <c r="D1362" s="40">
        <v>0</v>
      </c>
      <c r="E1362" s="40">
        <v>0</v>
      </c>
      <c r="F1362" s="40">
        <v>0</v>
      </c>
      <c r="G1362" s="49" t="s">
        <v>1022</v>
      </c>
      <c r="H1362" s="49" t="s">
        <v>1022</v>
      </c>
      <c r="I1362" s="37"/>
      <c r="J1362" s="37"/>
      <c r="K1362" s="37"/>
      <c r="L1362" s="37"/>
      <c r="M1362" s="37"/>
      <c r="N1362" s="37"/>
      <c r="O1362" s="37"/>
      <c r="P1362" s="37"/>
      <c r="Q1362" s="37"/>
      <c r="R1362" s="37"/>
      <c r="S1362" s="37"/>
      <c r="T1362" s="37"/>
      <c r="U1362" s="37"/>
      <c r="V1362" s="37"/>
      <c r="W1362" s="37"/>
      <c r="X1362" s="37" t="s">
        <v>2298</v>
      </c>
      <c r="Y1362" s="38" t="s">
        <v>916</v>
      </c>
      <c r="Z1362" s="38" t="s">
        <v>1019</v>
      </c>
      <c r="AA1362" s="38" t="s">
        <v>913</v>
      </c>
      <c r="AB1362" s="38" t="s">
        <v>507</v>
      </c>
      <c r="AC1362" s="38" t="s">
        <v>1020</v>
      </c>
      <c r="AD1362" s="37"/>
      <c r="AE1362" s="37"/>
      <c r="AF1362" s="37"/>
      <c r="AG1362" s="37"/>
      <c r="AH1362" s="37"/>
      <c r="AI1362" s="37"/>
      <c r="AJ1362" s="37"/>
      <c r="AK1362" s="37"/>
      <c r="AL1362" s="37"/>
      <c r="AM1362" s="37"/>
      <c r="AN1362" s="37"/>
      <c r="AO1362" s="37"/>
      <c r="AP1362" s="37"/>
      <c r="AQ1362" s="37"/>
      <c r="AR1362" s="50"/>
    </row>
    <row r="1363" spans="1:44" ht="12.75" hidden="1">
      <c r="A1363" s="29" t="s">
        <v>917</v>
      </c>
      <c r="B1363" s="43" t="s">
        <v>902</v>
      </c>
      <c r="C1363" s="40">
        <v>0</v>
      </c>
      <c r="D1363" s="40">
        <v>0</v>
      </c>
      <c r="E1363" s="40">
        <v>0</v>
      </c>
      <c r="F1363" s="40">
        <v>0</v>
      </c>
      <c r="G1363" s="49" t="s">
        <v>1022</v>
      </c>
      <c r="H1363" s="49" t="s">
        <v>1022</v>
      </c>
      <c r="I1363" s="37"/>
      <c r="J1363" s="37"/>
      <c r="K1363" s="37"/>
      <c r="L1363" s="37"/>
      <c r="M1363" s="37"/>
      <c r="N1363" s="37"/>
      <c r="O1363" s="37"/>
      <c r="P1363" s="37"/>
      <c r="Q1363" s="37"/>
      <c r="R1363" s="37"/>
      <c r="S1363" s="37"/>
      <c r="T1363" s="37"/>
      <c r="U1363" s="37"/>
      <c r="V1363" s="37"/>
      <c r="W1363" s="37"/>
      <c r="X1363" s="37" t="s">
        <v>2298</v>
      </c>
      <c r="Y1363" s="38" t="s">
        <v>917</v>
      </c>
      <c r="Z1363" s="38" t="s">
        <v>1019</v>
      </c>
      <c r="AA1363" s="38" t="s">
        <v>913</v>
      </c>
      <c r="AB1363" s="38" t="s">
        <v>507</v>
      </c>
      <c r="AC1363" s="38" t="s">
        <v>1020</v>
      </c>
      <c r="AD1363" s="37"/>
      <c r="AE1363" s="37"/>
      <c r="AF1363" s="37"/>
      <c r="AG1363" s="37"/>
      <c r="AH1363" s="37"/>
      <c r="AI1363" s="37"/>
      <c r="AJ1363" s="37"/>
      <c r="AK1363" s="37"/>
      <c r="AL1363" s="37"/>
      <c r="AM1363" s="37"/>
      <c r="AN1363" s="37"/>
      <c r="AO1363" s="37"/>
      <c r="AP1363" s="37"/>
      <c r="AQ1363" s="37"/>
      <c r="AR1363" s="50"/>
    </row>
    <row r="1364" spans="1:44" ht="12.75" hidden="1">
      <c r="A1364" s="29" t="s">
        <v>918</v>
      </c>
      <c r="B1364" s="42" t="s">
        <v>919</v>
      </c>
      <c r="C1364" s="40">
        <v>0</v>
      </c>
      <c r="D1364" s="40">
        <v>0</v>
      </c>
      <c r="E1364" s="40">
        <v>0</v>
      </c>
      <c r="F1364" s="40">
        <v>0</v>
      </c>
      <c r="G1364" s="49" t="s">
        <v>1022</v>
      </c>
      <c r="H1364" s="49" t="s">
        <v>1022</v>
      </c>
      <c r="I1364" s="37"/>
      <c r="J1364" s="37"/>
      <c r="K1364" s="37"/>
      <c r="L1364" s="37"/>
      <c r="M1364" s="37"/>
      <c r="N1364" s="37"/>
      <c r="O1364" s="37"/>
      <c r="P1364" s="37"/>
      <c r="Q1364" s="37"/>
      <c r="R1364" s="37"/>
      <c r="S1364" s="37"/>
      <c r="T1364" s="37"/>
      <c r="U1364" s="37"/>
      <c r="V1364" s="37"/>
      <c r="W1364" s="37"/>
      <c r="X1364" s="37" t="s">
        <v>2298</v>
      </c>
      <c r="Y1364" s="38" t="s">
        <v>918</v>
      </c>
      <c r="Z1364" s="38" t="s">
        <v>1019</v>
      </c>
      <c r="AA1364" s="38" t="s">
        <v>911</v>
      </c>
      <c r="AB1364" s="38" t="s">
        <v>507</v>
      </c>
      <c r="AC1364" s="38" t="s">
        <v>1020</v>
      </c>
      <c r="AD1364" s="37">
        <f>AD1365+AD1366+AD1367</f>
        <v>0</v>
      </c>
      <c r="AE1364" s="37"/>
      <c r="AF1364" s="37"/>
      <c r="AG1364" s="37"/>
      <c r="AH1364" s="37"/>
      <c r="AI1364" s="37"/>
      <c r="AJ1364" s="37"/>
      <c r="AK1364" s="37"/>
      <c r="AL1364" s="37"/>
      <c r="AM1364" s="37"/>
      <c r="AN1364" s="37"/>
      <c r="AO1364" s="37"/>
      <c r="AP1364" s="37"/>
      <c r="AQ1364" s="37"/>
      <c r="AR1364" s="50"/>
    </row>
    <row r="1365" spans="1:44" ht="12.75" hidden="1">
      <c r="A1365" s="29" t="s">
        <v>920</v>
      </c>
      <c r="B1365" s="43" t="s">
        <v>906</v>
      </c>
      <c r="C1365" s="40">
        <v>0</v>
      </c>
      <c r="D1365" s="40">
        <v>0</v>
      </c>
      <c r="E1365" s="40">
        <v>0</v>
      </c>
      <c r="F1365" s="40">
        <v>0</v>
      </c>
      <c r="G1365" s="49" t="s">
        <v>1022</v>
      </c>
      <c r="H1365" s="49" t="s">
        <v>1022</v>
      </c>
      <c r="I1365" s="37"/>
      <c r="J1365" s="37"/>
      <c r="K1365" s="37"/>
      <c r="L1365" s="37"/>
      <c r="M1365" s="37"/>
      <c r="N1365" s="37"/>
      <c r="O1365" s="37"/>
      <c r="P1365" s="37"/>
      <c r="Q1365" s="37"/>
      <c r="R1365" s="37"/>
      <c r="S1365" s="37"/>
      <c r="T1365" s="37"/>
      <c r="U1365" s="37"/>
      <c r="V1365" s="37"/>
      <c r="W1365" s="37"/>
      <c r="X1365" s="37" t="s">
        <v>2298</v>
      </c>
      <c r="Y1365" s="38" t="s">
        <v>920</v>
      </c>
      <c r="Z1365" s="38" t="s">
        <v>1019</v>
      </c>
      <c r="AA1365" s="38" t="s">
        <v>918</v>
      </c>
      <c r="AB1365" s="38" t="s">
        <v>507</v>
      </c>
      <c r="AC1365" s="38" t="s">
        <v>1020</v>
      </c>
      <c r="AD1365" s="37"/>
      <c r="AE1365" s="37"/>
      <c r="AF1365" s="37"/>
      <c r="AG1365" s="37"/>
      <c r="AH1365" s="37"/>
      <c r="AI1365" s="37"/>
      <c r="AJ1365" s="37"/>
      <c r="AK1365" s="37"/>
      <c r="AL1365" s="37"/>
      <c r="AM1365" s="37"/>
      <c r="AN1365" s="37"/>
      <c r="AO1365" s="37"/>
      <c r="AP1365" s="37"/>
      <c r="AQ1365" s="37"/>
      <c r="AR1365" s="50"/>
    </row>
    <row r="1366" spans="1:44" ht="12.75" hidden="1">
      <c r="A1366" s="29" t="s">
        <v>921</v>
      </c>
      <c r="B1366" s="43" t="s">
        <v>908</v>
      </c>
      <c r="C1366" s="40">
        <v>0</v>
      </c>
      <c r="D1366" s="40">
        <v>0</v>
      </c>
      <c r="E1366" s="40">
        <v>0</v>
      </c>
      <c r="F1366" s="40">
        <v>0</v>
      </c>
      <c r="G1366" s="49" t="s">
        <v>1022</v>
      </c>
      <c r="H1366" s="49" t="s">
        <v>1022</v>
      </c>
      <c r="I1366" s="37"/>
      <c r="J1366" s="37"/>
      <c r="K1366" s="37"/>
      <c r="L1366" s="37"/>
      <c r="M1366" s="37"/>
      <c r="N1366" s="37"/>
      <c r="O1366" s="37"/>
      <c r="P1366" s="37"/>
      <c r="Q1366" s="37"/>
      <c r="R1366" s="37"/>
      <c r="S1366" s="37"/>
      <c r="T1366" s="37"/>
      <c r="U1366" s="37"/>
      <c r="V1366" s="37"/>
      <c r="W1366" s="37"/>
      <c r="X1366" s="37" t="s">
        <v>2298</v>
      </c>
      <c r="Y1366" s="38" t="s">
        <v>921</v>
      </c>
      <c r="Z1366" s="38" t="s">
        <v>1019</v>
      </c>
      <c r="AA1366" s="38" t="s">
        <v>918</v>
      </c>
      <c r="AB1366" s="38" t="s">
        <v>507</v>
      </c>
      <c r="AC1366" s="38" t="s">
        <v>1020</v>
      </c>
      <c r="AD1366" s="37"/>
      <c r="AE1366" s="37"/>
      <c r="AF1366" s="37"/>
      <c r="AG1366" s="37"/>
      <c r="AH1366" s="37"/>
      <c r="AI1366" s="37"/>
      <c r="AJ1366" s="37"/>
      <c r="AK1366" s="37"/>
      <c r="AL1366" s="37"/>
      <c r="AM1366" s="37"/>
      <c r="AN1366" s="37"/>
      <c r="AO1366" s="37"/>
      <c r="AP1366" s="37"/>
      <c r="AQ1366" s="37"/>
      <c r="AR1366" s="50"/>
    </row>
    <row r="1367" spans="1:44" ht="12.75" hidden="1">
      <c r="A1367" s="29" t="s">
        <v>922</v>
      </c>
      <c r="B1367" s="43" t="s">
        <v>910</v>
      </c>
      <c r="C1367" s="40">
        <v>0</v>
      </c>
      <c r="D1367" s="40">
        <v>0</v>
      </c>
      <c r="E1367" s="40">
        <v>0</v>
      </c>
      <c r="F1367" s="40">
        <v>0</v>
      </c>
      <c r="G1367" s="49" t="s">
        <v>1022</v>
      </c>
      <c r="H1367" s="49" t="s">
        <v>1022</v>
      </c>
      <c r="I1367" s="37"/>
      <c r="J1367" s="37"/>
      <c r="K1367" s="37"/>
      <c r="L1367" s="37"/>
      <c r="M1367" s="37"/>
      <c r="N1367" s="37"/>
      <c r="O1367" s="37"/>
      <c r="P1367" s="37"/>
      <c r="Q1367" s="37"/>
      <c r="R1367" s="37"/>
      <c r="S1367" s="37"/>
      <c r="T1367" s="37"/>
      <c r="U1367" s="37"/>
      <c r="V1367" s="37"/>
      <c r="W1367" s="37"/>
      <c r="X1367" s="37" t="s">
        <v>2298</v>
      </c>
      <c r="Y1367" s="38" t="s">
        <v>922</v>
      </c>
      <c r="Z1367" s="38" t="s">
        <v>1019</v>
      </c>
      <c r="AA1367" s="38" t="s">
        <v>918</v>
      </c>
      <c r="AB1367" s="38" t="s">
        <v>507</v>
      </c>
      <c r="AC1367" s="38" t="s">
        <v>1020</v>
      </c>
      <c r="AD1367" s="37"/>
      <c r="AE1367" s="37"/>
      <c r="AF1367" s="37"/>
      <c r="AG1367" s="37"/>
      <c r="AH1367" s="37"/>
      <c r="AI1367" s="37"/>
      <c r="AJ1367" s="37"/>
      <c r="AK1367" s="37"/>
      <c r="AL1367" s="37"/>
      <c r="AM1367" s="37"/>
      <c r="AN1367" s="37"/>
      <c r="AO1367" s="37"/>
      <c r="AP1367" s="37"/>
      <c r="AQ1367" s="37"/>
      <c r="AR1367" s="50"/>
    </row>
    <row r="1368" spans="1:44" ht="12.75" hidden="1">
      <c r="A1368" s="29" t="s">
        <v>923</v>
      </c>
      <c r="B1368" s="41" t="s">
        <v>924</v>
      </c>
      <c r="C1368" s="40">
        <v>0</v>
      </c>
      <c r="D1368" s="40">
        <v>0</v>
      </c>
      <c r="E1368" s="40">
        <v>0</v>
      </c>
      <c r="F1368" s="40">
        <v>0</v>
      </c>
      <c r="G1368" s="49" t="s">
        <v>1022</v>
      </c>
      <c r="H1368" s="49" t="s">
        <v>1022</v>
      </c>
      <c r="I1368" s="37"/>
      <c r="J1368" s="37"/>
      <c r="K1368" s="37"/>
      <c r="L1368" s="37"/>
      <c r="M1368" s="37"/>
      <c r="N1368" s="37"/>
      <c r="O1368" s="37"/>
      <c r="P1368" s="37"/>
      <c r="Q1368" s="37"/>
      <c r="R1368" s="37"/>
      <c r="S1368" s="37"/>
      <c r="T1368" s="37"/>
      <c r="U1368" s="37"/>
      <c r="V1368" s="37"/>
      <c r="W1368" s="37"/>
      <c r="X1368" s="37" t="s">
        <v>2298</v>
      </c>
      <c r="Y1368" s="38" t="s">
        <v>923</v>
      </c>
      <c r="Z1368" s="38" t="s">
        <v>1019</v>
      </c>
      <c r="AA1368" s="38" t="s">
        <v>727</v>
      </c>
      <c r="AB1368" s="38" t="s">
        <v>507</v>
      </c>
      <c r="AC1368" s="38" t="s">
        <v>1020</v>
      </c>
      <c r="AD1368" s="37">
        <f>AD1369+AD1373+AD1377</f>
        <v>0</v>
      </c>
      <c r="AE1368" s="37"/>
      <c r="AF1368" s="37"/>
      <c r="AG1368" s="37"/>
      <c r="AH1368" s="37"/>
      <c r="AI1368" s="37"/>
      <c r="AJ1368" s="37"/>
      <c r="AK1368" s="37"/>
      <c r="AL1368" s="37"/>
      <c r="AM1368" s="37"/>
      <c r="AN1368" s="37"/>
      <c r="AO1368" s="37"/>
      <c r="AP1368" s="37"/>
      <c r="AQ1368" s="37"/>
      <c r="AR1368" s="50"/>
    </row>
    <row r="1369" spans="1:44" ht="12.75" hidden="1">
      <c r="A1369" s="29" t="s">
        <v>925</v>
      </c>
      <c r="B1369" s="42" t="s">
        <v>926</v>
      </c>
      <c r="C1369" s="40">
        <v>0</v>
      </c>
      <c r="D1369" s="40">
        <v>0</v>
      </c>
      <c r="E1369" s="40">
        <v>0</v>
      </c>
      <c r="F1369" s="40">
        <v>0</v>
      </c>
      <c r="G1369" s="49" t="s">
        <v>1022</v>
      </c>
      <c r="H1369" s="49" t="s">
        <v>1022</v>
      </c>
      <c r="I1369" s="37"/>
      <c r="J1369" s="37"/>
      <c r="K1369" s="37"/>
      <c r="L1369" s="37"/>
      <c r="M1369" s="37"/>
      <c r="N1369" s="37"/>
      <c r="O1369" s="37"/>
      <c r="P1369" s="37"/>
      <c r="Q1369" s="37"/>
      <c r="R1369" s="37"/>
      <c r="S1369" s="37"/>
      <c r="T1369" s="37"/>
      <c r="U1369" s="37"/>
      <c r="V1369" s="37"/>
      <c r="W1369" s="37"/>
      <c r="X1369" s="37" t="s">
        <v>2298</v>
      </c>
      <c r="Y1369" s="38" t="s">
        <v>925</v>
      </c>
      <c r="Z1369" s="38" t="s">
        <v>1019</v>
      </c>
      <c r="AA1369" s="38" t="s">
        <v>923</v>
      </c>
      <c r="AB1369" s="38" t="s">
        <v>507</v>
      </c>
      <c r="AC1369" s="38" t="s">
        <v>1020</v>
      </c>
      <c r="AD1369" s="37">
        <f>AD1370+AD1371+AD1372</f>
        <v>0</v>
      </c>
      <c r="AE1369" s="37"/>
      <c r="AF1369" s="37"/>
      <c r="AG1369" s="37"/>
      <c r="AH1369" s="37"/>
      <c r="AI1369" s="37"/>
      <c r="AJ1369" s="37"/>
      <c r="AK1369" s="37"/>
      <c r="AL1369" s="37"/>
      <c r="AM1369" s="37"/>
      <c r="AN1369" s="37"/>
      <c r="AO1369" s="37"/>
      <c r="AP1369" s="37"/>
      <c r="AQ1369" s="37"/>
      <c r="AR1369" s="50"/>
    </row>
    <row r="1370" spans="1:44" ht="12.75" hidden="1">
      <c r="A1370" s="29" t="s">
        <v>927</v>
      </c>
      <c r="B1370" s="43" t="s">
        <v>928</v>
      </c>
      <c r="C1370" s="40">
        <v>0</v>
      </c>
      <c r="D1370" s="40">
        <v>0</v>
      </c>
      <c r="E1370" s="40">
        <v>0</v>
      </c>
      <c r="F1370" s="40">
        <v>0</v>
      </c>
      <c r="G1370" s="49" t="s">
        <v>1022</v>
      </c>
      <c r="H1370" s="49" t="s">
        <v>1022</v>
      </c>
      <c r="I1370" s="37"/>
      <c r="J1370" s="37"/>
      <c r="K1370" s="37"/>
      <c r="L1370" s="37"/>
      <c r="M1370" s="37"/>
      <c r="N1370" s="37"/>
      <c r="O1370" s="37"/>
      <c r="P1370" s="37"/>
      <c r="Q1370" s="37"/>
      <c r="R1370" s="37"/>
      <c r="S1370" s="37"/>
      <c r="T1370" s="37"/>
      <c r="U1370" s="37"/>
      <c r="V1370" s="37"/>
      <c r="W1370" s="37"/>
      <c r="X1370" s="37" t="s">
        <v>2298</v>
      </c>
      <c r="Y1370" s="38" t="s">
        <v>927</v>
      </c>
      <c r="Z1370" s="38" t="s">
        <v>1019</v>
      </c>
      <c r="AA1370" s="38" t="s">
        <v>925</v>
      </c>
      <c r="AB1370" s="38" t="s">
        <v>507</v>
      </c>
      <c r="AC1370" s="38" t="s">
        <v>1020</v>
      </c>
      <c r="AD1370" s="37"/>
      <c r="AE1370" s="37"/>
      <c r="AF1370" s="37"/>
      <c r="AG1370" s="37"/>
      <c r="AH1370" s="37"/>
      <c r="AI1370" s="37"/>
      <c r="AJ1370" s="37"/>
      <c r="AK1370" s="37"/>
      <c r="AL1370" s="37"/>
      <c r="AM1370" s="37"/>
      <c r="AN1370" s="37"/>
      <c r="AO1370" s="37"/>
      <c r="AP1370" s="37"/>
      <c r="AQ1370" s="37"/>
      <c r="AR1370" s="50"/>
    </row>
    <row r="1371" spans="1:44" ht="12.75" hidden="1">
      <c r="A1371" s="29" t="s">
        <v>929</v>
      </c>
      <c r="B1371" s="43" t="s">
        <v>930</v>
      </c>
      <c r="C1371" s="40">
        <v>0</v>
      </c>
      <c r="D1371" s="40">
        <v>0</v>
      </c>
      <c r="E1371" s="40">
        <v>0</v>
      </c>
      <c r="F1371" s="40">
        <v>0</v>
      </c>
      <c r="G1371" s="49" t="s">
        <v>1022</v>
      </c>
      <c r="H1371" s="49" t="s">
        <v>1022</v>
      </c>
      <c r="I1371" s="37"/>
      <c r="J1371" s="37"/>
      <c r="K1371" s="37"/>
      <c r="L1371" s="37"/>
      <c r="M1371" s="37"/>
      <c r="N1371" s="37"/>
      <c r="O1371" s="37"/>
      <c r="P1371" s="37"/>
      <c r="Q1371" s="37"/>
      <c r="R1371" s="37"/>
      <c r="S1371" s="37"/>
      <c r="T1371" s="37"/>
      <c r="U1371" s="37"/>
      <c r="V1371" s="37"/>
      <c r="W1371" s="37"/>
      <c r="X1371" s="37" t="s">
        <v>2298</v>
      </c>
      <c r="Y1371" s="38" t="s">
        <v>929</v>
      </c>
      <c r="Z1371" s="38" t="s">
        <v>1019</v>
      </c>
      <c r="AA1371" s="38" t="s">
        <v>925</v>
      </c>
      <c r="AB1371" s="38" t="s">
        <v>507</v>
      </c>
      <c r="AC1371" s="38" t="s">
        <v>1020</v>
      </c>
      <c r="AD1371" s="37"/>
      <c r="AE1371" s="37"/>
      <c r="AF1371" s="37"/>
      <c r="AG1371" s="37"/>
      <c r="AH1371" s="37"/>
      <c r="AI1371" s="37"/>
      <c r="AJ1371" s="37"/>
      <c r="AK1371" s="37"/>
      <c r="AL1371" s="37"/>
      <c r="AM1371" s="37"/>
      <c r="AN1371" s="37"/>
      <c r="AO1371" s="37"/>
      <c r="AP1371" s="37"/>
      <c r="AQ1371" s="37"/>
      <c r="AR1371" s="50"/>
    </row>
    <row r="1372" spans="1:44" ht="12.75" hidden="1">
      <c r="A1372" s="29" t="s">
        <v>931</v>
      </c>
      <c r="B1372" s="43" t="s">
        <v>932</v>
      </c>
      <c r="C1372" s="40">
        <v>0</v>
      </c>
      <c r="D1372" s="40">
        <v>0</v>
      </c>
      <c r="E1372" s="40">
        <v>0</v>
      </c>
      <c r="F1372" s="40">
        <v>0</v>
      </c>
      <c r="G1372" s="49" t="s">
        <v>1022</v>
      </c>
      <c r="H1372" s="49" t="s">
        <v>1022</v>
      </c>
      <c r="I1372" s="37"/>
      <c r="J1372" s="37"/>
      <c r="K1372" s="37"/>
      <c r="L1372" s="37"/>
      <c r="M1372" s="37"/>
      <c r="N1372" s="37"/>
      <c r="O1372" s="37"/>
      <c r="P1372" s="37"/>
      <c r="Q1372" s="37"/>
      <c r="R1372" s="37"/>
      <c r="S1372" s="37"/>
      <c r="T1372" s="37"/>
      <c r="U1372" s="37"/>
      <c r="V1372" s="37"/>
      <c r="W1372" s="37"/>
      <c r="X1372" s="37" t="s">
        <v>2298</v>
      </c>
      <c r="Y1372" s="38" t="s">
        <v>931</v>
      </c>
      <c r="Z1372" s="38" t="s">
        <v>1019</v>
      </c>
      <c r="AA1372" s="38" t="s">
        <v>925</v>
      </c>
      <c r="AB1372" s="38" t="s">
        <v>507</v>
      </c>
      <c r="AC1372" s="38" t="s">
        <v>1020</v>
      </c>
      <c r="AD1372" s="37"/>
      <c r="AE1372" s="37"/>
      <c r="AF1372" s="37"/>
      <c r="AG1372" s="37"/>
      <c r="AH1372" s="37"/>
      <c r="AI1372" s="37"/>
      <c r="AJ1372" s="37"/>
      <c r="AK1372" s="37"/>
      <c r="AL1372" s="37"/>
      <c r="AM1372" s="37"/>
      <c r="AN1372" s="37"/>
      <c r="AO1372" s="37"/>
      <c r="AP1372" s="37"/>
      <c r="AQ1372" s="37"/>
      <c r="AR1372" s="50"/>
    </row>
    <row r="1373" spans="1:44" ht="12.75" hidden="1">
      <c r="A1373" s="29" t="s">
        <v>933</v>
      </c>
      <c r="B1373" s="42" t="s">
        <v>934</v>
      </c>
      <c r="C1373" s="40">
        <v>0</v>
      </c>
      <c r="D1373" s="40">
        <v>0</v>
      </c>
      <c r="E1373" s="40">
        <v>0</v>
      </c>
      <c r="F1373" s="40">
        <v>0</v>
      </c>
      <c r="G1373" s="49" t="s">
        <v>1022</v>
      </c>
      <c r="H1373" s="49" t="s">
        <v>1022</v>
      </c>
      <c r="I1373" s="37"/>
      <c r="J1373" s="37"/>
      <c r="K1373" s="37"/>
      <c r="L1373" s="37"/>
      <c r="M1373" s="37"/>
      <c r="N1373" s="37"/>
      <c r="O1373" s="37"/>
      <c r="P1373" s="37"/>
      <c r="Q1373" s="37"/>
      <c r="R1373" s="37"/>
      <c r="S1373" s="37"/>
      <c r="T1373" s="37"/>
      <c r="U1373" s="37"/>
      <c r="V1373" s="37"/>
      <c r="W1373" s="37"/>
      <c r="X1373" s="37" t="s">
        <v>2298</v>
      </c>
      <c r="Y1373" s="38" t="s">
        <v>933</v>
      </c>
      <c r="Z1373" s="38" t="s">
        <v>1019</v>
      </c>
      <c r="AA1373" s="38" t="s">
        <v>923</v>
      </c>
      <c r="AB1373" s="38" t="s">
        <v>507</v>
      </c>
      <c r="AC1373" s="38" t="s">
        <v>1020</v>
      </c>
      <c r="AD1373" s="37">
        <f>AD1374+AD1375+AD1376</f>
        <v>0</v>
      </c>
      <c r="AE1373" s="37"/>
      <c r="AF1373" s="37"/>
      <c r="AG1373" s="37"/>
      <c r="AH1373" s="37"/>
      <c r="AI1373" s="37"/>
      <c r="AJ1373" s="37"/>
      <c r="AK1373" s="37"/>
      <c r="AL1373" s="37"/>
      <c r="AM1373" s="37"/>
      <c r="AN1373" s="37"/>
      <c r="AO1373" s="37"/>
      <c r="AP1373" s="37"/>
      <c r="AQ1373" s="37"/>
      <c r="AR1373" s="50"/>
    </row>
    <row r="1374" spans="1:44" ht="12.75" hidden="1">
      <c r="A1374" s="29" t="s">
        <v>935</v>
      </c>
      <c r="B1374" s="43" t="s">
        <v>936</v>
      </c>
      <c r="C1374" s="40">
        <v>0</v>
      </c>
      <c r="D1374" s="40">
        <v>0</v>
      </c>
      <c r="E1374" s="40">
        <v>0</v>
      </c>
      <c r="F1374" s="40">
        <v>0</v>
      </c>
      <c r="G1374" s="49" t="s">
        <v>1022</v>
      </c>
      <c r="H1374" s="49" t="s">
        <v>1022</v>
      </c>
      <c r="I1374" s="37"/>
      <c r="J1374" s="37"/>
      <c r="K1374" s="37"/>
      <c r="L1374" s="37"/>
      <c r="M1374" s="37"/>
      <c r="N1374" s="37"/>
      <c r="O1374" s="37"/>
      <c r="P1374" s="37"/>
      <c r="Q1374" s="37"/>
      <c r="R1374" s="37"/>
      <c r="S1374" s="37"/>
      <c r="T1374" s="37"/>
      <c r="U1374" s="37"/>
      <c r="V1374" s="37"/>
      <c r="W1374" s="37"/>
      <c r="X1374" s="37" t="s">
        <v>2298</v>
      </c>
      <c r="Y1374" s="38" t="s">
        <v>935</v>
      </c>
      <c r="Z1374" s="38" t="s">
        <v>1019</v>
      </c>
      <c r="AA1374" s="38" t="s">
        <v>933</v>
      </c>
      <c r="AB1374" s="38" t="s">
        <v>507</v>
      </c>
      <c r="AC1374" s="38" t="s">
        <v>1020</v>
      </c>
      <c r="AD1374" s="37"/>
      <c r="AE1374" s="37"/>
      <c r="AF1374" s="37"/>
      <c r="AG1374" s="37"/>
      <c r="AH1374" s="37"/>
      <c r="AI1374" s="37"/>
      <c r="AJ1374" s="37"/>
      <c r="AK1374" s="37"/>
      <c r="AL1374" s="37"/>
      <c r="AM1374" s="37"/>
      <c r="AN1374" s="37"/>
      <c r="AO1374" s="37"/>
      <c r="AP1374" s="37"/>
      <c r="AQ1374" s="37"/>
      <c r="AR1374" s="50"/>
    </row>
    <row r="1375" spans="1:44" ht="12.75" hidden="1">
      <c r="A1375" s="29" t="s">
        <v>937</v>
      </c>
      <c r="B1375" s="43" t="s">
        <v>1835</v>
      </c>
      <c r="C1375" s="40">
        <v>0</v>
      </c>
      <c r="D1375" s="40">
        <v>0</v>
      </c>
      <c r="E1375" s="40">
        <v>0</v>
      </c>
      <c r="F1375" s="40">
        <v>0</v>
      </c>
      <c r="G1375" s="49" t="s">
        <v>1022</v>
      </c>
      <c r="H1375" s="49" t="s">
        <v>1022</v>
      </c>
      <c r="I1375" s="37"/>
      <c r="J1375" s="37"/>
      <c r="K1375" s="37"/>
      <c r="L1375" s="37"/>
      <c r="M1375" s="37"/>
      <c r="N1375" s="37"/>
      <c r="O1375" s="37"/>
      <c r="P1375" s="37"/>
      <c r="Q1375" s="37"/>
      <c r="R1375" s="37"/>
      <c r="S1375" s="37"/>
      <c r="T1375" s="37"/>
      <c r="U1375" s="37"/>
      <c r="V1375" s="37"/>
      <c r="W1375" s="37"/>
      <c r="X1375" s="37" t="s">
        <v>2298</v>
      </c>
      <c r="Y1375" s="38" t="s">
        <v>937</v>
      </c>
      <c r="Z1375" s="38" t="s">
        <v>1019</v>
      </c>
      <c r="AA1375" s="38" t="s">
        <v>933</v>
      </c>
      <c r="AB1375" s="38" t="s">
        <v>507</v>
      </c>
      <c r="AC1375" s="38" t="s">
        <v>1020</v>
      </c>
      <c r="AD1375" s="37"/>
      <c r="AE1375" s="37"/>
      <c r="AF1375" s="37"/>
      <c r="AG1375" s="37"/>
      <c r="AH1375" s="37"/>
      <c r="AI1375" s="37"/>
      <c r="AJ1375" s="37"/>
      <c r="AK1375" s="37"/>
      <c r="AL1375" s="37"/>
      <c r="AM1375" s="37"/>
      <c r="AN1375" s="37"/>
      <c r="AO1375" s="37"/>
      <c r="AP1375" s="37"/>
      <c r="AQ1375" s="37"/>
      <c r="AR1375" s="50"/>
    </row>
    <row r="1376" spans="1:44" ht="12.75" hidden="1">
      <c r="A1376" s="29" t="s">
        <v>1836</v>
      </c>
      <c r="B1376" s="43" t="s">
        <v>1837</v>
      </c>
      <c r="C1376" s="40">
        <v>0</v>
      </c>
      <c r="D1376" s="40">
        <v>0</v>
      </c>
      <c r="E1376" s="40">
        <v>0</v>
      </c>
      <c r="F1376" s="40">
        <v>0</v>
      </c>
      <c r="G1376" s="49" t="s">
        <v>1022</v>
      </c>
      <c r="H1376" s="49" t="s">
        <v>1022</v>
      </c>
      <c r="I1376" s="37"/>
      <c r="J1376" s="37"/>
      <c r="K1376" s="37"/>
      <c r="L1376" s="37"/>
      <c r="M1376" s="37"/>
      <c r="N1376" s="37"/>
      <c r="O1376" s="37"/>
      <c r="P1376" s="37"/>
      <c r="Q1376" s="37"/>
      <c r="R1376" s="37"/>
      <c r="S1376" s="37"/>
      <c r="T1376" s="37"/>
      <c r="U1376" s="37"/>
      <c r="V1376" s="37"/>
      <c r="W1376" s="37"/>
      <c r="X1376" s="37" t="s">
        <v>2298</v>
      </c>
      <c r="Y1376" s="38" t="s">
        <v>1836</v>
      </c>
      <c r="Z1376" s="38" t="s">
        <v>1019</v>
      </c>
      <c r="AA1376" s="38" t="s">
        <v>933</v>
      </c>
      <c r="AB1376" s="38" t="s">
        <v>507</v>
      </c>
      <c r="AC1376" s="38" t="s">
        <v>1020</v>
      </c>
      <c r="AD1376" s="37"/>
      <c r="AE1376" s="37"/>
      <c r="AF1376" s="37"/>
      <c r="AG1376" s="37"/>
      <c r="AH1376" s="37"/>
      <c r="AI1376" s="37"/>
      <c r="AJ1376" s="37"/>
      <c r="AK1376" s="37"/>
      <c r="AL1376" s="37"/>
      <c r="AM1376" s="37"/>
      <c r="AN1376" s="37"/>
      <c r="AO1376" s="37"/>
      <c r="AP1376" s="37"/>
      <c r="AQ1376" s="37"/>
      <c r="AR1376" s="50"/>
    </row>
    <row r="1377" spans="1:44" ht="12.75" hidden="1">
      <c r="A1377" s="29" t="s">
        <v>1838</v>
      </c>
      <c r="B1377" s="42" t="s">
        <v>1839</v>
      </c>
      <c r="C1377" s="40">
        <v>0</v>
      </c>
      <c r="D1377" s="40">
        <v>0</v>
      </c>
      <c r="E1377" s="40">
        <v>0</v>
      </c>
      <c r="F1377" s="40">
        <v>0</v>
      </c>
      <c r="G1377" s="49" t="s">
        <v>1022</v>
      </c>
      <c r="H1377" s="49" t="s">
        <v>1022</v>
      </c>
      <c r="I1377" s="37"/>
      <c r="J1377" s="37"/>
      <c r="K1377" s="37"/>
      <c r="L1377" s="37"/>
      <c r="M1377" s="37"/>
      <c r="N1377" s="37"/>
      <c r="O1377" s="37"/>
      <c r="P1377" s="37"/>
      <c r="Q1377" s="37"/>
      <c r="R1377" s="37"/>
      <c r="S1377" s="37"/>
      <c r="T1377" s="37"/>
      <c r="U1377" s="37"/>
      <c r="V1377" s="37"/>
      <c r="W1377" s="37"/>
      <c r="X1377" s="37" t="s">
        <v>2298</v>
      </c>
      <c r="Y1377" s="38" t="s">
        <v>1838</v>
      </c>
      <c r="Z1377" s="38" t="s">
        <v>1019</v>
      </c>
      <c r="AA1377" s="38" t="s">
        <v>923</v>
      </c>
      <c r="AB1377" s="38" t="s">
        <v>507</v>
      </c>
      <c r="AC1377" s="38" t="s">
        <v>1020</v>
      </c>
      <c r="AD1377" s="37">
        <f>AD1378+AD1379+AD1380</f>
        <v>0</v>
      </c>
      <c r="AE1377" s="37"/>
      <c r="AF1377" s="37"/>
      <c r="AG1377" s="37"/>
      <c r="AH1377" s="37"/>
      <c r="AI1377" s="37"/>
      <c r="AJ1377" s="37"/>
      <c r="AK1377" s="37"/>
      <c r="AL1377" s="37"/>
      <c r="AM1377" s="37"/>
      <c r="AN1377" s="37"/>
      <c r="AO1377" s="37"/>
      <c r="AP1377" s="37"/>
      <c r="AQ1377" s="37"/>
      <c r="AR1377" s="50"/>
    </row>
    <row r="1378" spans="1:44" ht="12.75" hidden="1">
      <c r="A1378" s="29" t="s">
        <v>1840</v>
      </c>
      <c r="B1378" s="43" t="s">
        <v>1219</v>
      </c>
      <c r="C1378" s="40">
        <v>0</v>
      </c>
      <c r="D1378" s="40">
        <v>0</v>
      </c>
      <c r="E1378" s="40">
        <v>0</v>
      </c>
      <c r="F1378" s="40">
        <v>0</v>
      </c>
      <c r="G1378" s="49" t="s">
        <v>1022</v>
      </c>
      <c r="H1378" s="49" t="s">
        <v>1022</v>
      </c>
      <c r="I1378" s="37"/>
      <c r="J1378" s="37"/>
      <c r="K1378" s="37"/>
      <c r="L1378" s="37"/>
      <c r="M1378" s="37"/>
      <c r="N1378" s="37"/>
      <c r="O1378" s="37"/>
      <c r="P1378" s="37"/>
      <c r="Q1378" s="37"/>
      <c r="R1378" s="37"/>
      <c r="S1378" s="37"/>
      <c r="T1378" s="37"/>
      <c r="U1378" s="37"/>
      <c r="V1378" s="37"/>
      <c r="W1378" s="37"/>
      <c r="X1378" s="37" t="s">
        <v>2298</v>
      </c>
      <c r="Y1378" s="38" t="s">
        <v>1840</v>
      </c>
      <c r="Z1378" s="38" t="s">
        <v>1019</v>
      </c>
      <c r="AA1378" s="38" t="s">
        <v>1838</v>
      </c>
      <c r="AB1378" s="38" t="s">
        <v>507</v>
      </c>
      <c r="AC1378" s="38" t="s">
        <v>1020</v>
      </c>
      <c r="AD1378" s="37"/>
      <c r="AE1378" s="37"/>
      <c r="AF1378" s="37"/>
      <c r="AG1378" s="37"/>
      <c r="AH1378" s="37"/>
      <c r="AI1378" s="37"/>
      <c r="AJ1378" s="37"/>
      <c r="AK1378" s="37"/>
      <c r="AL1378" s="37"/>
      <c r="AM1378" s="37"/>
      <c r="AN1378" s="37"/>
      <c r="AO1378" s="37"/>
      <c r="AP1378" s="37"/>
      <c r="AQ1378" s="37"/>
      <c r="AR1378" s="50"/>
    </row>
    <row r="1379" spans="1:44" ht="12.75" hidden="1">
      <c r="A1379" s="29" t="s">
        <v>1220</v>
      </c>
      <c r="B1379" s="43" t="s">
        <v>1221</v>
      </c>
      <c r="C1379" s="40">
        <v>0</v>
      </c>
      <c r="D1379" s="40">
        <v>0</v>
      </c>
      <c r="E1379" s="40">
        <v>0</v>
      </c>
      <c r="F1379" s="40">
        <v>0</v>
      </c>
      <c r="G1379" s="49" t="s">
        <v>1022</v>
      </c>
      <c r="H1379" s="49" t="s">
        <v>1022</v>
      </c>
      <c r="I1379" s="37"/>
      <c r="J1379" s="37"/>
      <c r="K1379" s="37"/>
      <c r="L1379" s="37"/>
      <c r="M1379" s="37"/>
      <c r="N1379" s="37"/>
      <c r="O1379" s="37"/>
      <c r="P1379" s="37"/>
      <c r="Q1379" s="37"/>
      <c r="R1379" s="37"/>
      <c r="S1379" s="37"/>
      <c r="T1379" s="37"/>
      <c r="U1379" s="37"/>
      <c r="V1379" s="37"/>
      <c r="W1379" s="37"/>
      <c r="X1379" s="37" t="s">
        <v>2298</v>
      </c>
      <c r="Y1379" s="38" t="s">
        <v>1220</v>
      </c>
      <c r="Z1379" s="38" t="s">
        <v>1019</v>
      </c>
      <c r="AA1379" s="38" t="s">
        <v>1838</v>
      </c>
      <c r="AB1379" s="38" t="s">
        <v>507</v>
      </c>
      <c r="AC1379" s="38" t="s">
        <v>1020</v>
      </c>
      <c r="AD1379" s="37"/>
      <c r="AE1379" s="37"/>
      <c r="AF1379" s="37"/>
      <c r="AG1379" s="37"/>
      <c r="AH1379" s="37"/>
      <c r="AI1379" s="37"/>
      <c r="AJ1379" s="37"/>
      <c r="AK1379" s="37"/>
      <c r="AL1379" s="37"/>
      <c r="AM1379" s="37"/>
      <c r="AN1379" s="37"/>
      <c r="AO1379" s="37"/>
      <c r="AP1379" s="37"/>
      <c r="AQ1379" s="37"/>
      <c r="AR1379" s="50"/>
    </row>
    <row r="1380" spans="1:44" ht="12.75" hidden="1">
      <c r="A1380" s="29" t="s">
        <v>1222</v>
      </c>
      <c r="B1380" s="43" t="s">
        <v>1223</v>
      </c>
      <c r="C1380" s="40">
        <v>0</v>
      </c>
      <c r="D1380" s="40">
        <v>0</v>
      </c>
      <c r="E1380" s="40">
        <v>0</v>
      </c>
      <c r="F1380" s="40">
        <v>0</v>
      </c>
      <c r="G1380" s="49" t="s">
        <v>1022</v>
      </c>
      <c r="H1380" s="49" t="s">
        <v>1022</v>
      </c>
      <c r="I1380" s="37"/>
      <c r="J1380" s="37"/>
      <c r="K1380" s="37"/>
      <c r="L1380" s="37"/>
      <c r="M1380" s="37"/>
      <c r="N1380" s="37"/>
      <c r="O1380" s="37"/>
      <c r="P1380" s="37"/>
      <c r="Q1380" s="37"/>
      <c r="R1380" s="37"/>
      <c r="S1380" s="37"/>
      <c r="T1380" s="37"/>
      <c r="U1380" s="37"/>
      <c r="V1380" s="37"/>
      <c r="W1380" s="37"/>
      <c r="X1380" s="37" t="s">
        <v>2298</v>
      </c>
      <c r="Y1380" s="38" t="s">
        <v>1222</v>
      </c>
      <c r="Z1380" s="38" t="s">
        <v>1019</v>
      </c>
      <c r="AA1380" s="38" t="s">
        <v>1838</v>
      </c>
      <c r="AB1380" s="38" t="s">
        <v>507</v>
      </c>
      <c r="AC1380" s="38" t="s">
        <v>1020</v>
      </c>
      <c r="AD1380" s="37"/>
      <c r="AE1380" s="37"/>
      <c r="AF1380" s="37"/>
      <c r="AG1380" s="37"/>
      <c r="AH1380" s="37"/>
      <c r="AI1380" s="37"/>
      <c r="AJ1380" s="37"/>
      <c r="AK1380" s="37"/>
      <c r="AL1380" s="37"/>
      <c r="AM1380" s="37"/>
      <c r="AN1380" s="37"/>
      <c r="AO1380" s="37"/>
      <c r="AP1380" s="37"/>
      <c r="AQ1380" s="37"/>
      <c r="AR1380" s="50"/>
    </row>
    <row r="1381" spans="1:44" ht="12.75" hidden="1">
      <c r="A1381" s="29" t="s">
        <v>1224</v>
      </c>
      <c r="B1381" s="41" t="s">
        <v>1225</v>
      </c>
      <c r="C1381" s="40">
        <v>0</v>
      </c>
      <c r="D1381" s="40">
        <v>0</v>
      </c>
      <c r="E1381" s="40">
        <v>0</v>
      </c>
      <c r="F1381" s="40">
        <v>0</v>
      </c>
      <c r="G1381" s="49" t="s">
        <v>1022</v>
      </c>
      <c r="H1381" s="49" t="s">
        <v>1022</v>
      </c>
      <c r="I1381" s="37"/>
      <c r="J1381" s="37"/>
      <c r="K1381" s="37"/>
      <c r="L1381" s="37"/>
      <c r="M1381" s="37"/>
      <c r="N1381" s="37"/>
      <c r="O1381" s="37"/>
      <c r="P1381" s="37"/>
      <c r="Q1381" s="37"/>
      <c r="R1381" s="37"/>
      <c r="S1381" s="37"/>
      <c r="T1381" s="37"/>
      <c r="U1381" s="37"/>
      <c r="V1381" s="37"/>
      <c r="W1381" s="37"/>
      <c r="X1381" s="37" t="s">
        <v>2298</v>
      </c>
      <c r="Y1381" s="38" t="s">
        <v>1224</v>
      </c>
      <c r="Z1381" s="38" t="s">
        <v>1019</v>
      </c>
      <c r="AA1381" s="38" t="s">
        <v>727</v>
      </c>
      <c r="AB1381" s="38" t="s">
        <v>507</v>
      </c>
      <c r="AC1381" s="38" t="s">
        <v>1020</v>
      </c>
      <c r="AD1381" s="37">
        <f>AD1382+AD1386+AD1390</f>
        <v>0</v>
      </c>
      <c r="AE1381" s="37"/>
      <c r="AF1381" s="37"/>
      <c r="AG1381" s="37"/>
      <c r="AH1381" s="37"/>
      <c r="AI1381" s="37"/>
      <c r="AJ1381" s="37"/>
      <c r="AK1381" s="37"/>
      <c r="AL1381" s="37"/>
      <c r="AM1381" s="37"/>
      <c r="AN1381" s="37"/>
      <c r="AO1381" s="37"/>
      <c r="AP1381" s="37"/>
      <c r="AQ1381" s="37"/>
      <c r="AR1381" s="50"/>
    </row>
    <row r="1382" spans="1:44" ht="12.75" hidden="1">
      <c r="A1382" s="29" t="s">
        <v>1226</v>
      </c>
      <c r="B1382" s="42" t="s">
        <v>1227</v>
      </c>
      <c r="C1382" s="40">
        <v>0</v>
      </c>
      <c r="D1382" s="40">
        <v>0</v>
      </c>
      <c r="E1382" s="40">
        <v>0</v>
      </c>
      <c r="F1382" s="40">
        <v>0</v>
      </c>
      <c r="G1382" s="49" t="s">
        <v>1022</v>
      </c>
      <c r="H1382" s="49" t="s">
        <v>1022</v>
      </c>
      <c r="I1382" s="37"/>
      <c r="J1382" s="37"/>
      <c r="K1382" s="37"/>
      <c r="L1382" s="37"/>
      <c r="M1382" s="37"/>
      <c r="N1382" s="37"/>
      <c r="O1382" s="37"/>
      <c r="P1382" s="37"/>
      <c r="Q1382" s="37"/>
      <c r="R1382" s="37"/>
      <c r="S1382" s="37"/>
      <c r="T1382" s="37"/>
      <c r="U1382" s="37"/>
      <c r="V1382" s="37"/>
      <c r="W1382" s="37"/>
      <c r="X1382" s="37" t="s">
        <v>2298</v>
      </c>
      <c r="Y1382" s="38" t="s">
        <v>1226</v>
      </c>
      <c r="Z1382" s="38" t="s">
        <v>1019</v>
      </c>
      <c r="AA1382" s="38" t="s">
        <v>1224</v>
      </c>
      <c r="AB1382" s="38" t="s">
        <v>507</v>
      </c>
      <c r="AC1382" s="38" t="s">
        <v>1020</v>
      </c>
      <c r="AD1382" s="37">
        <f>AD1383+AD1384+AD1385</f>
        <v>0</v>
      </c>
      <c r="AE1382" s="37"/>
      <c r="AF1382" s="37"/>
      <c r="AG1382" s="37"/>
      <c r="AH1382" s="37"/>
      <c r="AI1382" s="37"/>
      <c r="AJ1382" s="37"/>
      <c r="AK1382" s="37"/>
      <c r="AL1382" s="37"/>
      <c r="AM1382" s="37"/>
      <c r="AN1382" s="37"/>
      <c r="AO1382" s="37"/>
      <c r="AP1382" s="37"/>
      <c r="AQ1382" s="37"/>
      <c r="AR1382" s="50"/>
    </row>
    <row r="1383" spans="1:44" ht="12.75" hidden="1">
      <c r="A1383" s="29" t="s">
        <v>1228</v>
      </c>
      <c r="B1383" s="43" t="s">
        <v>928</v>
      </c>
      <c r="C1383" s="40">
        <v>0</v>
      </c>
      <c r="D1383" s="40">
        <v>0</v>
      </c>
      <c r="E1383" s="40">
        <v>0</v>
      </c>
      <c r="F1383" s="40">
        <v>0</v>
      </c>
      <c r="G1383" s="49" t="s">
        <v>1022</v>
      </c>
      <c r="H1383" s="49" t="s">
        <v>1022</v>
      </c>
      <c r="I1383" s="37"/>
      <c r="J1383" s="37"/>
      <c r="K1383" s="37"/>
      <c r="L1383" s="37"/>
      <c r="M1383" s="37"/>
      <c r="N1383" s="37"/>
      <c r="O1383" s="37"/>
      <c r="P1383" s="37"/>
      <c r="Q1383" s="37"/>
      <c r="R1383" s="37"/>
      <c r="S1383" s="37"/>
      <c r="T1383" s="37"/>
      <c r="U1383" s="37"/>
      <c r="V1383" s="37"/>
      <c r="W1383" s="37"/>
      <c r="X1383" s="37" t="s">
        <v>2298</v>
      </c>
      <c r="Y1383" s="38" t="s">
        <v>1228</v>
      </c>
      <c r="Z1383" s="38" t="s">
        <v>1019</v>
      </c>
      <c r="AA1383" s="38" t="s">
        <v>1226</v>
      </c>
      <c r="AB1383" s="38" t="s">
        <v>507</v>
      </c>
      <c r="AC1383" s="38" t="s">
        <v>1020</v>
      </c>
      <c r="AD1383" s="37"/>
      <c r="AE1383" s="37"/>
      <c r="AF1383" s="37"/>
      <c r="AG1383" s="37"/>
      <c r="AH1383" s="37"/>
      <c r="AI1383" s="37"/>
      <c r="AJ1383" s="37"/>
      <c r="AK1383" s="37"/>
      <c r="AL1383" s="37"/>
      <c r="AM1383" s="37"/>
      <c r="AN1383" s="37"/>
      <c r="AO1383" s="37"/>
      <c r="AP1383" s="37"/>
      <c r="AQ1383" s="37"/>
      <c r="AR1383" s="50"/>
    </row>
    <row r="1384" spans="1:44" ht="12.75" hidden="1">
      <c r="A1384" s="29" t="s">
        <v>1229</v>
      </c>
      <c r="B1384" s="43" t="s">
        <v>930</v>
      </c>
      <c r="C1384" s="40">
        <v>0</v>
      </c>
      <c r="D1384" s="40">
        <v>0</v>
      </c>
      <c r="E1384" s="40">
        <v>0</v>
      </c>
      <c r="F1384" s="40">
        <v>0</v>
      </c>
      <c r="G1384" s="49" t="s">
        <v>1022</v>
      </c>
      <c r="H1384" s="49" t="s">
        <v>1022</v>
      </c>
      <c r="I1384" s="37"/>
      <c r="J1384" s="37"/>
      <c r="K1384" s="37"/>
      <c r="L1384" s="37"/>
      <c r="M1384" s="37"/>
      <c r="N1384" s="37"/>
      <c r="O1384" s="37"/>
      <c r="P1384" s="37"/>
      <c r="Q1384" s="37"/>
      <c r="R1384" s="37"/>
      <c r="S1384" s="37"/>
      <c r="T1384" s="37"/>
      <c r="U1384" s="37"/>
      <c r="V1384" s="37"/>
      <c r="W1384" s="37"/>
      <c r="X1384" s="37" t="s">
        <v>2298</v>
      </c>
      <c r="Y1384" s="38" t="s">
        <v>1229</v>
      </c>
      <c r="Z1384" s="38" t="s">
        <v>1019</v>
      </c>
      <c r="AA1384" s="38" t="s">
        <v>1226</v>
      </c>
      <c r="AB1384" s="38" t="s">
        <v>507</v>
      </c>
      <c r="AC1384" s="38" t="s">
        <v>1020</v>
      </c>
      <c r="AD1384" s="37"/>
      <c r="AE1384" s="37"/>
      <c r="AF1384" s="37"/>
      <c r="AG1384" s="37"/>
      <c r="AH1384" s="37"/>
      <c r="AI1384" s="37"/>
      <c r="AJ1384" s="37"/>
      <c r="AK1384" s="37"/>
      <c r="AL1384" s="37"/>
      <c r="AM1384" s="37"/>
      <c r="AN1384" s="37"/>
      <c r="AO1384" s="37"/>
      <c r="AP1384" s="37"/>
      <c r="AQ1384" s="37"/>
      <c r="AR1384" s="50"/>
    </row>
    <row r="1385" spans="1:44" ht="12.75" hidden="1">
      <c r="A1385" s="29" t="s">
        <v>1230</v>
      </c>
      <c r="B1385" s="43" t="s">
        <v>932</v>
      </c>
      <c r="C1385" s="40">
        <v>0</v>
      </c>
      <c r="D1385" s="40">
        <v>0</v>
      </c>
      <c r="E1385" s="40">
        <v>0</v>
      </c>
      <c r="F1385" s="40">
        <v>0</v>
      </c>
      <c r="G1385" s="49" t="s">
        <v>1022</v>
      </c>
      <c r="H1385" s="49" t="s">
        <v>1022</v>
      </c>
      <c r="I1385" s="37"/>
      <c r="J1385" s="37"/>
      <c r="K1385" s="37"/>
      <c r="L1385" s="37"/>
      <c r="M1385" s="37"/>
      <c r="N1385" s="37"/>
      <c r="O1385" s="37"/>
      <c r="P1385" s="37"/>
      <c r="Q1385" s="37"/>
      <c r="R1385" s="37"/>
      <c r="S1385" s="37"/>
      <c r="T1385" s="37"/>
      <c r="U1385" s="37"/>
      <c r="V1385" s="37"/>
      <c r="W1385" s="37"/>
      <c r="X1385" s="37" t="s">
        <v>2298</v>
      </c>
      <c r="Y1385" s="38" t="s">
        <v>1230</v>
      </c>
      <c r="Z1385" s="38" t="s">
        <v>1019</v>
      </c>
      <c r="AA1385" s="38" t="s">
        <v>1226</v>
      </c>
      <c r="AB1385" s="38" t="s">
        <v>507</v>
      </c>
      <c r="AC1385" s="38" t="s">
        <v>1020</v>
      </c>
      <c r="AD1385" s="37"/>
      <c r="AE1385" s="37"/>
      <c r="AF1385" s="37"/>
      <c r="AG1385" s="37"/>
      <c r="AH1385" s="37"/>
      <c r="AI1385" s="37"/>
      <c r="AJ1385" s="37"/>
      <c r="AK1385" s="37"/>
      <c r="AL1385" s="37"/>
      <c r="AM1385" s="37"/>
      <c r="AN1385" s="37"/>
      <c r="AO1385" s="37"/>
      <c r="AP1385" s="37"/>
      <c r="AQ1385" s="37"/>
      <c r="AR1385" s="50"/>
    </row>
    <row r="1386" spans="1:44" ht="12.75" hidden="1">
      <c r="A1386" s="29" t="s">
        <v>1231</v>
      </c>
      <c r="B1386" s="42" t="s">
        <v>1232</v>
      </c>
      <c r="C1386" s="40">
        <v>0</v>
      </c>
      <c r="D1386" s="40">
        <v>0</v>
      </c>
      <c r="E1386" s="40">
        <v>0</v>
      </c>
      <c r="F1386" s="40">
        <v>0</v>
      </c>
      <c r="G1386" s="49" t="s">
        <v>1022</v>
      </c>
      <c r="H1386" s="49" t="s">
        <v>1022</v>
      </c>
      <c r="I1386" s="37"/>
      <c r="J1386" s="37"/>
      <c r="K1386" s="37"/>
      <c r="L1386" s="37"/>
      <c r="M1386" s="37"/>
      <c r="N1386" s="37"/>
      <c r="O1386" s="37"/>
      <c r="P1386" s="37"/>
      <c r="Q1386" s="37"/>
      <c r="R1386" s="37"/>
      <c r="S1386" s="37"/>
      <c r="T1386" s="37"/>
      <c r="U1386" s="37"/>
      <c r="V1386" s="37"/>
      <c r="W1386" s="37"/>
      <c r="X1386" s="37" t="s">
        <v>2298</v>
      </c>
      <c r="Y1386" s="38" t="s">
        <v>1231</v>
      </c>
      <c r="Z1386" s="38" t="s">
        <v>1019</v>
      </c>
      <c r="AA1386" s="38" t="s">
        <v>1224</v>
      </c>
      <c r="AB1386" s="38" t="s">
        <v>507</v>
      </c>
      <c r="AC1386" s="38" t="s">
        <v>1020</v>
      </c>
      <c r="AD1386" s="37">
        <f>AD1387+AD1388+AD1389</f>
        <v>0</v>
      </c>
      <c r="AE1386" s="37"/>
      <c r="AF1386" s="37"/>
      <c r="AG1386" s="37"/>
      <c r="AH1386" s="37"/>
      <c r="AI1386" s="37"/>
      <c r="AJ1386" s="37"/>
      <c r="AK1386" s="37"/>
      <c r="AL1386" s="37"/>
      <c r="AM1386" s="37"/>
      <c r="AN1386" s="37"/>
      <c r="AO1386" s="37"/>
      <c r="AP1386" s="37"/>
      <c r="AQ1386" s="37"/>
      <c r="AR1386" s="50"/>
    </row>
    <row r="1387" spans="1:44" ht="12.75" hidden="1">
      <c r="A1387" s="29" t="s">
        <v>1233</v>
      </c>
      <c r="B1387" s="43" t="s">
        <v>936</v>
      </c>
      <c r="C1387" s="40">
        <v>0</v>
      </c>
      <c r="D1387" s="40">
        <v>0</v>
      </c>
      <c r="E1387" s="40">
        <v>0</v>
      </c>
      <c r="F1387" s="40">
        <v>0</v>
      </c>
      <c r="G1387" s="49" t="s">
        <v>1022</v>
      </c>
      <c r="H1387" s="49" t="s">
        <v>1022</v>
      </c>
      <c r="I1387" s="37"/>
      <c r="J1387" s="37"/>
      <c r="K1387" s="37"/>
      <c r="L1387" s="37"/>
      <c r="M1387" s="37"/>
      <c r="N1387" s="37"/>
      <c r="O1387" s="37"/>
      <c r="P1387" s="37"/>
      <c r="Q1387" s="37"/>
      <c r="R1387" s="37"/>
      <c r="S1387" s="37"/>
      <c r="T1387" s="37"/>
      <c r="U1387" s="37"/>
      <c r="V1387" s="37"/>
      <c r="W1387" s="37"/>
      <c r="X1387" s="37" t="s">
        <v>2298</v>
      </c>
      <c r="Y1387" s="38" t="s">
        <v>1233</v>
      </c>
      <c r="Z1387" s="38" t="s">
        <v>1019</v>
      </c>
      <c r="AA1387" s="38" t="s">
        <v>1231</v>
      </c>
      <c r="AB1387" s="38" t="s">
        <v>507</v>
      </c>
      <c r="AC1387" s="38" t="s">
        <v>1020</v>
      </c>
      <c r="AD1387" s="37"/>
      <c r="AE1387" s="37"/>
      <c r="AF1387" s="37"/>
      <c r="AG1387" s="37"/>
      <c r="AH1387" s="37"/>
      <c r="AI1387" s="37"/>
      <c r="AJ1387" s="37"/>
      <c r="AK1387" s="37"/>
      <c r="AL1387" s="37"/>
      <c r="AM1387" s="37"/>
      <c r="AN1387" s="37"/>
      <c r="AO1387" s="37"/>
      <c r="AP1387" s="37"/>
      <c r="AQ1387" s="37"/>
      <c r="AR1387" s="50"/>
    </row>
    <row r="1388" spans="1:44" ht="12.75" hidden="1">
      <c r="A1388" s="29" t="s">
        <v>1234</v>
      </c>
      <c r="B1388" s="43" t="s">
        <v>1835</v>
      </c>
      <c r="C1388" s="40">
        <v>0</v>
      </c>
      <c r="D1388" s="40">
        <v>0</v>
      </c>
      <c r="E1388" s="40">
        <v>0</v>
      </c>
      <c r="F1388" s="40">
        <v>0</v>
      </c>
      <c r="G1388" s="49" t="s">
        <v>1022</v>
      </c>
      <c r="H1388" s="49" t="s">
        <v>1022</v>
      </c>
      <c r="I1388" s="37"/>
      <c r="J1388" s="37"/>
      <c r="K1388" s="37"/>
      <c r="L1388" s="37"/>
      <c r="M1388" s="37"/>
      <c r="N1388" s="37"/>
      <c r="O1388" s="37"/>
      <c r="P1388" s="37"/>
      <c r="Q1388" s="37"/>
      <c r="R1388" s="37"/>
      <c r="S1388" s="37"/>
      <c r="T1388" s="37"/>
      <c r="U1388" s="37"/>
      <c r="V1388" s="37"/>
      <c r="W1388" s="37"/>
      <c r="X1388" s="37" t="s">
        <v>2298</v>
      </c>
      <c r="Y1388" s="38" t="s">
        <v>1234</v>
      </c>
      <c r="Z1388" s="38" t="s">
        <v>1019</v>
      </c>
      <c r="AA1388" s="38" t="s">
        <v>1231</v>
      </c>
      <c r="AB1388" s="38" t="s">
        <v>507</v>
      </c>
      <c r="AC1388" s="38" t="s">
        <v>1020</v>
      </c>
      <c r="AD1388" s="37"/>
      <c r="AE1388" s="37"/>
      <c r="AF1388" s="37"/>
      <c r="AG1388" s="37"/>
      <c r="AH1388" s="37"/>
      <c r="AI1388" s="37"/>
      <c r="AJ1388" s="37"/>
      <c r="AK1388" s="37"/>
      <c r="AL1388" s="37"/>
      <c r="AM1388" s="37"/>
      <c r="AN1388" s="37"/>
      <c r="AO1388" s="37"/>
      <c r="AP1388" s="37"/>
      <c r="AQ1388" s="37"/>
      <c r="AR1388" s="50"/>
    </row>
    <row r="1389" spans="1:44" ht="12.75" hidden="1">
      <c r="A1389" s="29" t="s">
        <v>1235</v>
      </c>
      <c r="B1389" s="43" t="s">
        <v>1837</v>
      </c>
      <c r="C1389" s="40">
        <v>0</v>
      </c>
      <c r="D1389" s="40">
        <v>0</v>
      </c>
      <c r="E1389" s="40">
        <v>0</v>
      </c>
      <c r="F1389" s="40">
        <v>0</v>
      </c>
      <c r="G1389" s="49" t="s">
        <v>1022</v>
      </c>
      <c r="H1389" s="49" t="s">
        <v>1022</v>
      </c>
      <c r="I1389" s="37"/>
      <c r="J1389" s="37"/>
      <c r="K1389" s="37"/>
      <c r="L1389" s="37"/>
      <c r="M1389" s="37"/>
      <c r="N1389" s="37"/>
      <c r="O1389" s="37"/>
      <c r="P1389" s="37"/>
      <c r="Q1389" s="37"/>
      <c r="R1389" s="37"/>
      <c r="S1389" s="37"/>
      <c r="T1389" s="37"/>
      <c r="U1389" s="37"/>
      <c r="V1389" s="37"/>
      <c r="W1389" s="37"/>
      <c r="X1389" s="37" t="s">
        <v>2298</v>
      </c>
      <c r="Y1389" s="38" t="s">
        <v>1235</v>
      </c>
      <c r="Z1389" s="38" t="s">
        <v>1019</v>
      </c>
      <c r="AA1389" s="38" t="s">
        <v>1231</v>
      </c>
      <c r="AB1389" s="38" t="s">
        <v>507</v>
      </c>
      <c r="AC1389" s="38" t="s">
        <v>1020</v>
      </c>
      <c r="AD1389" s="37"/>
      <c r="AE1389" s="37"/>
      <c r="AF1389" s="37"/>
      <c r="AG1389" s="37"/>
      <c r="AH1389" s="37"/>
      <c r="AI1389" s="37"/>
      <c r="AJ1389" s="37"/>
      <c r="AK1389" s="37"/>
      <c r="AL1389" s="37"/>
      <c r="AM1389" s="37"/>
      <c r="AN1389" s="37"/>
      <c r="AO1389" s="37"/>
      <c r="AP1389" s="37"/>
      <c r="AQ1389" s="37"/>
      <c r="AR1389" s="50"/>
    </row>
    <row r="1390" spans="1:44" ht="12.75" hidden="1">
      <c r="A1390" s="29" t="s">
        <v>1236</v>
      </c>
      <c r="B1390" s="42" t="s">
        <v>1237</v>
      </c>
      <c r="C1390" s="40">
        <v>0</v>
      </c>
      <c r="D1390" s="40">
        <v>0</v>
      </c>
      <c r="E1390" s="40">
        <v>0</v>
      </c>
      <c r="F1390" s="40">
        <v>0</v>
      </c>
      <c r="G1390" s="49" t="s">
        <v>1022</v>
      </c>
      <c r="H1390" s="49" t="s">
        <v>1022</v>
      </c>
      <c r="I1390" s="37"/>
      <c r="J1390" s="37"/>
      <c r="K1390" s="37"/>
      <c r="L1390" s="37"/>
      <c r="M1390" s="37"/>
      <c r="N1390" s="37"/>
      <c r="O1390" s="37"/>
      <c r="P1390" s="37"/>
      <c r="Q1390" s="37"/>
      <c r="R1390" s="37"/>
      <c r="S1390" s="37"/>
      <c r="T1390" s="37"/>
      <c r="U1390" s="37"/>
      <c r="V1390" s="37"/>
      <c r="W1390" s="37"/>
      <c r="X1390" s="37" t="s">
        <v>2298</v>
      </c>
      <c r="Y1390" s="38" t="s">
        <v>1236</v>
      </c>
      <c r="Z1390" s="38" t="s">
        <v>1019</v>
      </c>
      <c r="AA1390" s="38" t="s">
        <v>1224</v>
      </c>
      <c r="AB1390" s="38" t="s">
        <v>507</v>
      </c>
      <c r="AC1390" s="38" t="s">
        <v>1020</v>
      </c>
      <c r="AD1390" s="37">
        <f>AD1391+AD1392+AD1393</f>
        <v>0</v>
      </c>
      <c r="AE1390" s="37"/>
      <c r="AF1390" s="37"/>
      <c r="AG1390" s="37"/>
      <c r="AH1390" s="37"/>
      <c r="AI1390" s="37"/>
      <c r="AJ1390" s="37"/>
      <c r="AK1390" s="37"/>
      <c r="AL1390" s="37"/>
      <c r="AM1390" s="37"/>
      <c r="AN1390" s="37"/>
      <c r="AO1390" s="37"/>
      <c r="AP1390" s="37"/>
      <c r="AQ1390" s="37"/>
      <c r="AR1390" s="50"/>
    </row>
    <row r="1391" spans="1:44" ht="12.75" hidden="1">
      <c r="A1391" s="29" t="s">
        <v>1238</v>
      </c>
      <c r="B1391" s="43" t="s">
        <v>1219</v>
      </c>
      <c r="C1391" s="40">
        <v>0</v>
      </c>
      <c r="D1391" s="40">
        <v>0</v>
      </c>
      <c r="E1391" s="40">
        <v>0</v>
      </c>
      <c r="F1391" s="40">
        <v>0</v>
      </c>
      <c r="G1391" s="49" t="s">
        <v>1022</v>
      </c>
      <c r="H1391" s="49" t="s">
        <v>1022</v>
      </c>
      <c r="I1391" s="37"/>
      <c r="J1391" s="37"/>
      <c r="K1391" s="37"/>
      <c r="L1391" s="37"/>
      <c r="M1391" s="37"/>
      <c r="N1391" s="37"/>
      <c r="O1391" s="37"/>
      <c r="P1391" s="37"/>
      <c r="Q1391" s="37"/>
      <c r="R1391" s="37"/>
      <c r="S1391" s="37"/>
      <c r="T1391" s="37"/>
      <c r="U1391" s="37"/>
      <c r="V1391" s="37"/>
      <c r="W1391" s="37"/>
      <c r="X1391" s="37" t="s">
        <v>2298</v>
      </c>
      <c r="Y1391" s="38" t="s">
        <v>1238</v>
      </c>
      <c r="Z1391" s="38" t="s">
        <v>1019</v>
      </c>
      <c r="AA1391" s="38" t="s">
        <v>1236</v>
      </c>
      <c r="AB1391" s="38" t="s">
        <v>507</v>
      </c>
      <c r="AC1391" s="38" t="s">
        <v>1020</v>
      </c>
      <c r="AD1391" s="37"/>
      <c r="AE1391" s="37"/>
      <c r="AF1391" s="37"/>
      <c r="AG1391" s="37"/>
      <c r="AH1391" s="37"/>
      <c r="AI1391" s="37"/>
      <c r="AJ1391" s="37"/>
      <c r="AK1391" s="37"/>
      <c r="AL1391" s="37"/>
      <c r="AM1391" s="37"/>
      <c r="AN1391" s="37"/>
      <c r="AO1391" s="37"/>
      <c r="AP1391" s="37"/>
      <c r="AQ1391" s="37"/>
      <c r="AR1391" s="50"/>
    </row>
    <row r="1392" spans="1:44" ht="12.75" hidden="1">
      <c r="A1392" s="29" t="s">
        <v>1239</v>
      </c>
      <c r="B1392" s="43" t="s">
        <v>1221</v>
      </c>
      <c r="C1392" s="40">
        <v>0</v>
      </c>
      <c r="D1392" s="40">
        <v>0</v>
      </c>
      <c r="E1392" s="40">
        <v>0</v>
      </c>
      <c r="F1392" s="40">
        <v>0</v>
      </c>
      <c r="G1392" s="49" t="s">
        <v>1022</v>
      </c>
      <c r="H1392" s="49" t="s">
        <v>1022</v>
      </c>
      <c r="I1392" s="37"/>
      <c r="J1392" s="37"/>
      <c r="K1392" s="37"/>
      <c r="L1392" s="37"/>
      <c r="M1392" s="37"/>
      <c r="N1392" s="37"/>
      <c r="O1392" s="37"/>
      <c r="P1392" s="37"/>
      <c r="Q1392" s="37"/>
      <c r="R1392" s="37"/>
      <c r="S1392" s="37"/>
      <c r="T1392" s="37"/>
      <c r="U1392" s="37"/>
      <c r="V1392" s="37"/>
      <c r="W1392" s="37"/>
      <c r="X1392" s="37" t="s">
        <v>2298</v>
      </c>
      <c r="Y1392" s="38" t="s">
        <v>1239</v>
      </c>
      <c r="Z1392" s="38" t="s">
        <v>1019</v>
      </c>
      <c r="AA1392" s="38" t="s">
        <v>1236</v>
      </c>
      <c r="AB1392" s="38" t="s">
        <v>507</v>
      </c>
      <c r="AC1392" s="38" t="s">
        <v>1020</v>
      </c>
      <c r="AD1392" s="37"/>
      <c r="AE1392" s="37"/>
      <c r="AF1392" s="37"/>
      <c r="AG1392" s="37"/>
      <c r="AH1392" s="37"/>
      <c r="AI1392" s="37"/>
      <c r="AJ1392" s="37"/>
      <c r="AK1392" s="37"/>
      <c r="AL1392" s="37"/>
      <c r="AM1392" s="37"/>
      <c r="AN1392" s="37"/>
      <c r="AO1392" s="37"/>
      <c r="AP1392" s="37"/>
      <c r="AQ1392" s="37"/>
      <c r="AR1392" s="50"/>
    </row>
    <row r="1393" spans="1:44" ht="12.75" hidden="1">
      <c r="A1393" s="29" t="s">
        <v>1240</v>
      </c>
      <c r="B1393" s="43" t="s">
        <v>1223</v>
      </c>
      <c r="C1393" s="40">
        <v>0</v>
      </c>
      <c r="D1393" s="40">
        <v>0</v>
      </c>
      <c r="E1393" s="40">
        <v>0</v>
      </c>
      <c r="F1393" s="40">
        <v>0</v>
      </c>
      <c r="G1393" s="49" t="s">
        <v>1022</v>
      </c>
      <c r="H1393" s="49" t="s">
        <v>1022</v>
      </c>
      <c r="I1393" s="37"/>
      <c r="J1393" s="37"/>
      <c r="K1393" s="37"/>
      <c r="L1393" s="37"/>
      <c r="M1393" s="37"/>
      <c r="N1393" s="37"/>
      <c r="O1393" s="37"/>
      <c r="P1393" s="37"/>
      <c r="Q1393" s="37"/>
      <c r="R1393" s="37"/>
      <c r="S1393" s="37"/>
      <c r="T1393" s="37"/>
      <c r="U1393" s="37"/>
      <c r="V1393" s="37"/>
      <c r="W1393" s="37"/>
      <c r="X1393" s="37" t="s">
        <v>2298</v>
      </c>
      <c r="Y1393" s="38" t="s">
        <v>1240</v>
      </c>
      <c r="Z1393" s="38" t="s">
        <v>1019</v>
      </c>
      <c r="AA1393" s="38" t="s">
        <v>1236</v>
      </c>
      <c r="AB1393" s="38" t="s">
        <v>507</v>
      </c>
      <c r="AC1393" s="38" t="s">
        <v>1020</v>
      </c>
      <c r="AD1393" s="37"/>
      <c r="AE1393" s="37"/>
      <c r="AF1393" s="37"/>
      <c r="AG1393" s="37"/>
      <c r="AH1393" s="37"/>
      <c r="AI1393" s="37"/>
      <c r="AJ1393" s="37"/>
      <c r="AK1393" s="37"/>
      <c r="AL1393" s="37"/>
      <c r="AM1393" s="37"/>
      <c r="AN1393" s="37"/>
      <c r="AO1393" s="37"/>
      <c r="AP1393" s="37"/>
      <c r="AQ1393" s="37"/>
      <c r="AR1393" s="50"/>
    </row>
    <row r="1394" spans="1:44" ht="12.75" hidden="1">
      <c r="A1394" s="29" t="s">
        <v>1241</v>
      </c>
      <c r="B1394" s="41" t="s">
        <v>1242</v>
      </c>
      <c r="C1394" s="40">
        <v>0</v>
      </c>
      <c r="D1394" s="40">
        <v>0</v>
      </c>
      <c r="E1394" s="40">
        <v>0</v>
      </c>
      <c r="F1394" s="40">
        <v>0</v>
      </c>
      <c r="G1394" s="49" t="s">
        <v>1022</v>
      </c>
      <c r="H1394" s="49" t="s">
        <v>1022</v>
      </c>
      <c r="I1394" s="37"/>
      <c r="J1394" s="37"/>
      <c r="K1394" s="37"/>
      <c r="L1394" s="37"/>
      <c r="M1394" s="37"/>
      <c r="N1394" s="37"/>
      <c r="O1394" s="37"/>
      <c r="P1394" s="37"/>
      <c r="Q1394" s="37"/>
      <c r="R1394" s="37"/>
      <c r="S1394" s="37"/>
      <c r="T1394" s="37"/>
      <c r="U1394" s="37"/>
      <c r="V1394" s="37"/>
      <c r="W1394" s="37"/>
      <c r="X1394" s="37" t="s">
        <v>2298</v>
      </c>
      <c r="Y1394" s="38" t="s">
        <v>1241</v>
      </c>
      <c r="Z1394" s="38" t="s">
        <v>1019</v>
      </c>
      <c r="AA1394" s="38" t="s">
        <v>727</v>
      </c>
      <c r="AB1394" s="38" t="s">
        <v>507</v>
      </c>
      <c r="AC1394" s="38" t="s">
        <v>1020</v>
      </c>
      <c r="AD1394" s="37">
        <f>AD1395+AD1399+AD1403</f>
        <v>0</v>
      </c>
      <c r="AE1394" s="37"/>
      <c r="AF1394" s="37"/>
      <c r="AG1394" s="37"/>
      <c r="AH1394" s="37"/>
      <c r="AI1394" s="37"/>
      <c r="AJ1394" s="37"/>
      <c r="AK1394" s="37"/>
      <c r="AL1394" s="37"/>
      <c r="AM1394" s="37"/>
      <c r="AN1394" s="37"/>
      <c r="AO1394" s="37"/>
      <c r="AP1394" s="37"/>
      <c r="AQ1394" s="37"/>
      <c r="AR1394" s="50"/>
    </row>
    <row r="1395" spans="1:44" ht="12.75" hidden="1">
      <c r="A1395" s="29" t="s">
        <v>1243</v>
      </c>
      <c r="B1395" s="42" t="s">
        <v>1244</v>
      </c>
      <c r="C1395" s="40">
        <v>0</v>
      </c>
      <c r="D1395" s="40">
        <v>0</v>
      </c>
      <c r="E1395" s="40">
        <v>0</v>
      </c>
      <c r="F1395" s="40">
        <v>0</v>
      </c>
      <c r="G1395" s="49" t="s">
        <v>1022</v>
      </c>
      <c r="H1395" s="49" t="s">
        <v>1022</v>
      </c>
      <c r="I1395" s="37"/>
      <c r="J1395" s="37"/>
      <c r="K1395" s="37"/>
      <c r="L1395" s="37"/>
      <c r="M1395" s="37"/>
      <c r="N1395" s="37"/>
      <c r="O1395" s="37"/>
      <c r="P1395" s="37"/>
      <c r="Q1395" s="37"/>
      <c r="R1395" s="37"/>
      <c r="S1395" s="37"/>
      <c r="T1395" s="37"/>
      <c r="U1395" s="37"/>
      <c r="V1395" s="37"/>
      <c r="W1395" s="37"/>
      <c r="X1395" s="37" t="s">
        <v>2298</v>
      </c>
      <c r="Y1395" s="38" t="s">
        <v>1243</v>
      </c>
      <c r="Z1395" s="38" t="s">
        <v>1019</v>
      </c>
      <c r="AA1395" s="38" t="s">
        <v>1241</v>
      </c>
      <c r="AB1395" s="38" t="s">
        <v>507</v>
      </c>
      <c r="AC1395" s="38" t="s">
        <v>1020</v>
      </c>
      <c r="AD1395" s="37">
        <f>AD1396+AD1397+AD1398</f>
        <v>0</v>
      </c>
      <c r="AE1395" s="37"/>
      <c r="AF1395" s="37"/>
      <c r="AG1395" s="37"/>
      <c r="AH1395" s="37"/>
      <c r="AI1395" s="37"/>
      <c r="AJ1395" s="37"/>
      <c r="AK1395" s="37"/>
      <c r="AL1395" s="37"/>
      <c r="AM1395" s="37"/>
      <c r="AN1395" s="37"/>
      <c r="AO1395" s="37"/>
      <c r="AP1395" s="37"/>
      <c r="AQ1395" s="37"/>
      <c r="AR1395" s="50"/>
    </row>
    <row r="1396" spans="1:44" ht="12.75" hidden="1">
      <c r="A1396" s="29" t="s">
        <v>1245</v>
      </c>
      <c r="B1396" s="43" t="s">
        <v>1246</v>
      </c>
      <c r="C1396" s="40">
        <v>0</v>
      </c>
      <c r="D1396" s="40">
        <v>0</v>
      </c>
      <c r="E1396" s="40">
        <v>0</v>
      </c>
      <c r="F1396" s="40">
        <v>0</v>
      </c>
      <c r="G1396" s="49" t="s">
        <v>1022</v>
      </c>
      <c r="H1396" s="49" t="s">
        <v>1022</v>
      </c>
      <c r="I1396" s="37"/>
      <c r="J1396" s="37"/>
      <c r="K1396" s="37"/>
      <c r="L1396" s="37"/>
      <c r="M1396" s="37"/>
      <c r="N1396" s="37"/>
      <c r="O1396" s="37"/>
      <c r="P1396" s="37"/>
      <c r="Q1396" s="37"/>
      <c r="R1396" s="37"/>
      <c r="S1396" s="37"/>
      <c r="T1396" s="37"/>
      <c r="U1396" s="37"/>
      <c r="V1396" s="37"/>
      <c r="W1396" s="37"/>
      <c r="X1396" s="37" t="s">
        <v>2298</v>
      </c>
      <c r="Y1396" s="38" t="s">
        <v>1245</v>
      </c>
      <c r="Z1396" s="38" t="s">
        <v>1019</v>
      </c>
      <c r="AA1396" s="38" t="s">
        <v>1243</v>
      </c>
      <c r="AB1396" s="38" t="s">
        <v>507</v>
      </c>
      <c r="AC1396" s="38" t="s">
        <v>1020</v>
      </c>
      <c r="AD1396" s="37"/>
      <c r="AE1396" s="37"/>
      <c r="AF1396" s="37"/>
      <c r="AG1396" s="37"/>
      <c r="AH1396" s="37"/>
      <c r="AI1396" s="37"/>
      <c r="AJ1396" s="37"/>
      <c r="AK1396" s="37"/>
      <c r="AL1396" s="37"/>
      <c r="AM1396" s="37"/>
      <c r="AN1396" s="37"/>
      <c r="AO1396" s="37"/>
      <c r="AP1396" s="37"/>
      <c r="AQ1396" s="37"/>
      <c r="AR1396" s="50"/>
    </row>
    <row r="1397" spans="1:44" ht="12.75" hidden="1">
      <c r="A1397" s="29" t="s">
        <v>1247</v>
      </c>
      <c r="B1397" s="43" t="s">
        <v>1248</v>
      </c>
      <c r="C1397" s="40">
        <v>0</v>
      </c>
      <c r="D1397" s="40">
        <v>0</v>
      </c>
      <c r="E1397" s="40">
        <v>0</v>
      </c>
      <c r="F1397" s="40">
        <v>0</v>
      </c>
      <c r="G1397" s="49" t="s">
        <v>1022</v>
      </c>
      <c r="H1397" s="49" t="s">
        <v>1022</v>
      </c>
      <c r="I1397" s="37"/>
      <c r="J1397" s="37"/>
      <c r="K1397" s="37"/>
      <c r="L1397" s="37"/>
      <c r="M1397" s="37"/>
      <c r="N1397" s="37"/>
      <c r="O1397" s="37"/>
      <c r="P1397" s="37"/>
      <c r="Q1397" s="37"/>
      <c r="R1397" s="37"/>
      <c r="S1397" s="37"/>
      <c r="T1397" s="37"/>
      <c r="U1397" s="37"/>
      <c r="V1397" s="37"/>
      <c r="W1397" s="37"/>
      <c r="X1397" s="37" t="s">
        <v>2298</v>
      </c>
      <c r="Y1397" s="38" t="s">
        <v>1247</v>
      </c>
      <c r="Z1397" s="38" t="s">
        <v>1019</v>
      </c>
      <c r="AA1397" s="38" t="s">
        <v>1243</v>
      </c>
      <c r="AB1397" s="38" t="s">
        <v>507</v>
      </c>
      <c r="AC1397" s="38" t="s">
        <v>1020</v>
      </c>
      <c r="AD1397" s="37"/>
      <c r="AE1397" s="37"/>
      <c r="AF1397" s="37"/>
      <c r="AG1397" s="37"/>
      <c r="AH1397" s="37"/>
      <c r="AI1397" s="37"/>
      <c r="AJ1397" s="37"/>
      <c r="AK1397" s="37"/>
      <c r="AL1397" s="37"/>
      <c r="AM1397" s="37"/>
      <c r="AN1397" s="37"/>
      <c r="AO1397" s="37"/>
      <c r="AP1397" s="37"/>
      <c r="AQ1397" s="37"/>
      <c r="AR1397" s="50"/>
    </row>
    <row r="1398" spans="1:44" ht="12.75" hidden="1">
      <c r="A1398" s="29" t="s">
        <v>1249</v>
      </c>
      <c r="B1398" s="43" t="s">
        <v>1250</v>
      </c>
      <c r="C1398" s="40">
        <v>0</v>
      </c>
      <c r="D1398" s="40">
        <v>0</v>
      </c>
      <c r="E1398" s="40">
        <v>0</v>
      </c>
      <c r="F1398" s="40">
        <v>0</v>
      </c>
      <c r="G1398" s="49" t="s">
        <v>1022</v>
      </c>
      <c r="H1398" s="49" t="s">
        <v>1022</v>
      </c>
      <c r="I1398" s="37"/>
      <c r="J1398" s="37"/>
      <c r="K1398" s="37"/>
      <c r="L1398" s="37"/>
      <c r="M1398" s="37"/>
      <c r="N1398" s="37"/>
      <c r="O1398" s="37"/>
      <c r="P1398" s="37"/>
      <c r="Q1398" s="37"/>
      <c r="R1398" s="37"/>
      <c r="S1398" s="37"/>
      <c r="T1398" s="37"/>
      <c r="U1398" s="37"/>
      <c r="V1398" s="37"/>
      <c r="W1398" s="37"/>
      <c r="X1398" s="37" t="s">
        <v>2298</v>
      </c>
      <c r="Y1398" s="38" t="s">
        <v>1249</v>
      </c>
      <c r="Z1398" s="38" t="s">
        <v>1019</v>
      </c>
      <c r="AA1398" s="38" t="s">
        <v>1243</v>
      </c>
      <c r="AB1398" s="38" t="s">
        <v>507</v>
      </c>
      <c r="AC1398" s="38" t="s">
        <v>1020</v>
      </c>
      <c r="AD1398" s="37"/>
      <c r="AE1398" s="37"/>
      <c r="AF1398" s="37"/>
      <c r="AG1398" s="37"/>
      <c r="AH1398" s="37"/>
      <c r="AI1398" s="37"/>
      <c r="AJ1398" s="37"/>
      <c r="AK1398" s="37"/>
      <c r="AL1398" s="37"/>
      <c r="AM1398" s="37"/>
      <c r="AN1398" s="37"/>
      <c r="AO1398" s="37"/>
      <c r="AP1398" s="37"/>
      <c r="AQ1398" s="37"/>
      <c r="AR1398" s="50"/>
    </row>
    <row r="1399" spans="1:44" ht="12.75" hidden="1">
      <c r="A1399" s="29" t="s">
        <v>1251</v>
      </c>
      <c r="B1399" s="42" t="s">
        <v>1252</v>
      </c>
      <c r="C1399" s="40">
        <v>0</v>
      </c>
      <c r="D1399" s="40">
        <v>0</v>
      </c>
      <c r="E1399" s="40">
        <v>0</v>
      </c>
      <c r="F1399" s="40">
        <v>0</v>
      </c>
      <c r="G1399" s="49" t="s">
        <v>1022</v>
      </c>
      <c r="H1399" s="49" t="s">
        <v>1022</v>
      </c>
      <c r="I1399" s="37"/>
      <c r="J1399" s="37"/>
      <c r="K1399" s="37"/>
      <c r="L1399" s="37"/>
      <c r="M1399" s="37"/>
      <c r="N1399" s="37"/>
      <c r="O1399" s="37"/>
      <c r="P1399" s="37"/>
      <c r="Q1399" s="37"/>
      <c r="R1399" s="37"/>
      <c r="S1399" s="37"/>
      <c r="T1399" s="37"/>
      <c r="U1399" s="37"/>
      <c r="V1399" s="37"/>
      <c r="W1399" s="37"/>
      <c r="X1399" s="37" t="s">
        <v>2298</v>
      </c>
      <c r="Y1399" s="38" t="s">
        <v>1251</v>
      </c>
      <c r="Z1399" s="38" t="s">
        <v>1019</v>
      </c>
      <c r="AA1399" s="38" t="s">
        <v>1241</v>
      </c>
      <c r="AB1399" s="38" t="s">
        <v>507</v>
      </c>
      <c r="AC1399" s="38" t="s">
        <v>1020</v>
      </c>
      <c r="AD1399" s="37">
        <f>AD1400+AD1401+AD1402</f>
        <v>0</v>
      </c>
      <c r="AE1399" s="37"/>
      <c r="AF1399" s="37"/>
      <c r="AG1399" s="37"/>
      <c r="AH1399" s="37"/>
      <c r="AI1399" s="37"/>
      <c r="AJ1399" s="37"/>
      <c r="AK1399" s="37"/>
      <c r="AL1399" s="37"/>
      <c r="AM1399" s="37"/>
      <c r="AN1399" s="37"/>
      <c r="AO1399" s="37"/>
      <c r="AP1399" s="37"/>
      <c r="AQ1399" s="37"/>
      <c r="AR1399" s="50"/>
    </row>
    <row r="1400" spans="1:44" ht="12.75" hidden="1">
      <c r="A1400" s="29" t="s">
        <v>1253</v>
      </c>
      <c r="B1400" s="43" t="s">
        <v>1254</v>
      </c>
      <c r="C1400" s="40">
        <v>0</v>
      </c>
      <c r="D1400" s="40">
        <v>0</v>
      </c>
      <c r="E1400" s="40">
        <v>0</v>
      </c>
      <c r="F1400" s="40">
        <v>0</v>
      </c>
      <c r="G1400" s="49" t="s">
        <v>1022</v>
      </c>
      <c r="H1400" s="49" t="s">
        <v>1022</v>
      </c>
      <c r="I1400" s="37"/>
      <c r="J1400" s="37"/>
      <c r="K1400" s="37"/>
      <c r="L1400" s="37"/>
      <c r="M1400" s="37"/>
      <c r="N1400" s="37"/>
      <c r="O1400" s="37"/>
      <c r="P1400" s="37"/>
      <c r="Q1400" s="37"/>
      <c r="R1400" s="37"/>
      <c r="S1400" s="37"/>
      <c r="T1400" s="37"/>
      <c r="U1400" s="37"/>
      <c r="V1400" s="37"/>
      <c r="W1400" s="37"/>
      <c r="X1400" s="37" t="s">
        <v>2298</v>
      </c>
      <c r="Y1400" s="38" t="s">
        <v>1253</v>
      </c>
      <c r="Z1400" s="38" t="s">
        <v>1019</v>
      </c>
      <c r="AA1400" s="38" t="s">
        <v>1251</v>
      </c>
      <c r="AB1400" s="38" t="s">
        <v>507</v>
      </c>
      <c r="AC1400" s="38" t="s">
        <v>1020</v>
      </c>
      <c r="AD1400" s="37"/>
      <c r="AE1400" s="37"/>
      <c r="AF1400" s="37"/>
      <c r="AG1400" s="37"/>
      <c r="AH1400" s="37"/>
      <c r="AI1400" s="37"/>
      <c r="AJ1400" s="37"/>
      <c r="AK1400" s="37"/>
      <c r="AL1400" s="37"/>
      <c r="AM1400" s="37"/>
      <c r="AN1400" s="37"/>
      <c r="AO1400" s="37"/>
      <c r="AP1400" s="37"/>
      <c r="AQ1400" s="37"/>
      <c r="AR1400" s="50"/>
    </row>
    <row r="1401" spans="1:44" ht="12.75" hidden="1">
      <c r="A1401" s="29" t="s">
        <v>1255</v>
      </c>
      <c r="B1401" s="43" t="s">
        <v>1256</v>
      </c>
      <c r="C1401" s="40">
        <v>0</v>
      </c>
      <c r="D1401" s="40">
        <v>0</v>
      </c>
      <c r="E1401" s="40">
        <v>0</v>
      </c>
      <c r="F1401" s="40">
        <v>0</v>
      </c>
      <c r="G1401" s="49" t="s">
        <v>1022</v>
      </c>
      <c r="H1401" s="49" t="s">
        <v>1022</v>
      </c>
      <c r="I1401" s="37"/>
      <c r="J1401" s="37"/>
      <c r="K1401" s="37"/>
      <c r="L1401" s="37"/>
      <c r="M1401" s="37"/>
      <c r="N1401" s="37"/>
      <c r="O1401" s="37"/>
      <c r="P1401" s="37"/>
      <c r="Q1401" s="37"/>
      <c r="R1401" s="37"/>
      <c r="S1401" s="37"/>
      <c r="T1401" s="37"/>
      <c r="U1401" s="37"/>
      <c r="V1401" s="37"/>
      <c r="W1401" s="37"/>
      <c r="X1401" s="37" t="s">
        <v>2298</v>
      </c>
      <c r="Y1401" s="38" t="s">
        <v>1255</v>
      </c>
      <c r="Z1401" s="38" t="s">
        <v>1019</v>
      </c>
      <c r="AA1401" s="38" t="s">
        <v>1251</v>
      </c>
      <c r="AB1401" s="38" t="s">
        <v>507</v>
      </c>
      <c r="AC1401" s="38" t="s">
        <v>1020</v>
      </c>
      <c r="AD1401" s="37"/>
      <c r="AE1401" s="37"/>
      <c r="AF1401" s="37"/>
      <c r="AG1401" s="37"/>
      <c r="AH1401" s="37"/>
      <c r="AI1401" s="37"/>
      <c r="AJ1401" s="37"/>
      <c r="AK1401" s="37"/>
      <c r="AL1401" s="37"/>
      <c r="AM1401" s="37"/>
      <c r="AN1401" s="37"/>
      <c r="AO1401" s="37"/>
      <c r="AP1401" s="37"/>
      <c r="AQ1401" s="37"/>
      <c r="AR1401" s="50"/>
    </row>
    <row r="1402" spans="1:44" ht="12.75" hidden="1">
      <c r="A1402" s="29" t="s">
        <v>1257</v>
      </c>
      <c r="B1402" s="43" t="s">
        <v>1258</v>
      </c>
      <c r="C1402" s="40">
        <v>0</v>
      </c>
      <c r="D1402" s="40">
        <v>0</v>
      </c>
      <c r="E1402" s="40">
        <v>0</v>
      </c>
      <c r="F1402" s="40">
        <v>0</v>
      </c>
      <c r="G1402" s="49" t="s">
        <v>1022</v>
      </c>
      <c r="H1402" s="49" t="s">
        <v>1022</v>
      </c>
      <c r="I1402" s="37"/>
      <c r="J1402" s="37"/>
      <c r="K1402" s="37"/>
      <c r="L1402" s="37"/>
      <c r="M1402" s="37"/>
      <c r="N1402" s="37"/>
      <c r="O1402" s="37"/>
      <c r="P1402" s="37"/>
      <c r="Q1402" s="37"/>
      <c r="R1402" s="37"/>
      <c r="S1402" s="37"/>
      <c r="T1402" s="37"/>
      <c r="U1402" s="37"/>
      <c r="V1402" s="37"/>
      <c r="W1402" s="37"/>
      <c r="X1402" s="37" t="s">
        <v>2298</v>
      </c>
      <c r="Y1402" s="38" t="s">
        <v>1257</v>
      </c>
      <c r="Z1402" s="38" t="s">
        <v>1019</v>
      </c>
      <c r="AA1402" s="38" t="s">
        <v>1251</v>
      </c>
      <c r="AB1402" s="38" t="s">
        <v>507</v>
      </c>
      <c r="AC1402" s="38" t="s">
        <v>1020</v>
      </c>
      <c r="AD1402" s="37"/>
      <c r="AE1402" s="37"/>
      <c r="AF1402" s="37"/>
      <c r="AG1402" s="37"/>
      <c r="AH1402" s="37"/>
      <c r="AI1402" s="37"/>
      <c r="AJ1402" s="37"/>
      <c r="AK1402" s="37"/>
      <c r="AL1402" s="37"/>
      <c r="AM1402" s="37"/>
      <c r="AN1402" s="37"/>
      <c r="AO1402" s="37"/>
      <c r="AP1402" s="37"/>
      <c r="AQ1402" s="37"/>
      <c r="AR1402" s="50"/>
    </row>
    <row r="1403" spans="1:44" ht="12.75" hidden="1">
      <c r="A1403" s="29" t="s">
        <v>1259</v>
      </c>
      <c r="B1403" s="42" t="s">
        <v>369</v>
      </c>
      <c r="C1403" s="40">
        <v>0</v>
      </c>
      <c r="D1403" s="40">
        <v>0</v>
      </c>
      <c r="E1403" s="40">
        <v>0</v>
      </c>
      <c r="F1403" s="40">
        <v>0</v>
      </c>
      <c r="G1403" s="49" t="s">
        <v>1022</v>
      </c>
      <c r="H1403" s="49" t="s">
        <v>1022</v>
      </c>
      <c r="I1403" s="37"/>
      <c r="J1403" s="37"/>
      <c r="K1403" s="37"/>
      <c r="L1403" s="37"/>
      <c r="M1403" s="37"/>
      <c r="N1403" s="37"/>
      <c r="O1403" s="37"/>
      <c r="P1403" s="37"/>
      <c r="Q1403" s="37"/>
      <c r="R1403" s="37"/>
      <c r="S1403" s="37"/>
      <c r="T1403" s="37"/>
      <c r="U1403" s="37"/>
      <c r="V1403" s="37"/>
      <c r="W1403" s="37"/>
      <c r="X1403" s="37" t="s">
        <v>2298</v>
      </c>
      <c r="Y1403" s="38" t="s">
        <v>1259</v>
      </c>
      <c r="Z1403" s="38" t="s">
        <v>1019</v>
      </c>
      <c r="AA1403" s="38" t="s">
        <v>1241</v>
      </c>
      <c r="AB1403" s="38" t="s">
        <v>507</v>
      </c>
      <c r="AC1403" s="38" t="s">
        <v>1020</v>
      </c>
      <c r="AD1403" s="37">
        <f>AD1404+AD1405+AD1406</f>
        <v>0</v>
      </c>
      <c r="AE1403" s="37"/>
      <c r="AF1403" s="37"/>
      <c r="AG1403" s="37"/>
      <c r="AH1403" s="37"/>
      <c r="AI1403" s="37"/>
      <c r="AJ1403" s="37"/>
      <c r="AK1403" s="37"/>
      <c r="AL1403" s="37"/>
      <c r="AM1403" s="37"/>
      <c r="AN1403" s="37"/>
      <c r="AO1403" s="37"/>
      <c r="AP1403" s="37"/>
      <c r="AQ1403" s="37"/>
      <c r="AR1403" s="50"/>
    </row>
    <row r="1404" spans="1:44" ht="12.75" hidden="1">
      <c r="A1404" s="29" t="s">
        <v>370</v>
      </c>
      <c r="B1404" s="43" t="s">
        <v>371</v>
      </c>
      <c r="C1404" s="40">
        <v>0</v>
      </c>
      <c r="D1404" s="40">
        <v>0</v>
      </c>
      <c r="E1404" s="40">
        <v>0</v>
      </c>
      <c r="F1404" s="40">
        <v>0</v>
      </c>
      <c r="G1404" s="49" t="s">
        <v>1022</v>
      </c>
      <c r="H1404" s="49" t="s">
        <v>1022</v>
      </c>
      <c r="I1404" s="37"/>
      <c r="J1404" s="37"/>
      <c r="K1404" s="37"/>
      <c r="L1404" s="37"/>
      <c r="M1404" s="37"/>
      <c r="N1404" s="37"/>
      <c r="O1404" s="37"/>
      <c r="P1404" s="37"/>
      <c r="Q1404" s="37"/>
      <c r="R1404" s="37"/>
      <c r="S1404" s="37"/>
      <c r="T1404" s="37"/>
      <c r="U1404" s="37"/>
      <c r="V1404" s="37"/>
      <c r="W1404" s="37"/>
      <c r="X1404" s="37" t="s">
        <v>2298</v>
      </c>
      <c r="Y1404" s="38" t="s">
        <v>370</v>
      </c>
      <c r="Z1404" s="38" t="s">
        <v>1019</v>
      </c>
      <c r="AA1404" s="38" t="s">
        <v>1259</v>
      </c>
      <c r="AB1404" s="38" t="s">
        <v>507</v>
      </c>
      <c r="AC1404" s="38" t="s">
        <v>1020</v>
      </c>
      <c r="AD1404" s="37"/>
      <c r="AE1404" s="37"/>
      <c r="AF1404" s="37"/>
      <c r="AG1404" s="37"/>
      <c r="AH1404" s="37"/>
      <c r="AI1404" s="37"/>
      <c r="AJ1404" s="37"/>
      <c r="AK1404" s="37"/>
      <c r="AL1404" s="37"/>
      <c r="AM1404" s="37"/>
      <c r="AN1404" s="37"/>
      <c r="AO1404" s="37"/>
      <c r="AP1404" s="37"/>
      <c r="AQ1404" s="37"/>
      <c r="AR1404" s="50"/>
    </row>
    <row r="1405" spans="1:44" ht="12.75" hidden="1">
      <c r="A1405" s="29" t="s">
        <v>372</v>
      </c>
      <c r="B1405" s="43" t="s">
        <v>373</v>
      </c>
      <c r="C1405" s="40">
        <v>0</v>
      </c>
      <c r="D1405" s="40">
        <v>0</v>
      </c>
      <c r="E1405" s="40">
        <v>0</v>
      </c>
      <c r="F1405" s="40">
        <v>0</v>
      </c>
      <c r="G1405" s="49" t="s">
        <v>1022</v>
      </c>
      <c r="H1405" s="49" t="s">
        <v>1022</v>
      </c>
      <c r="I1405" s="37"/>
      <c r="J1405" s="37"/>
      <c r="K1405" s="37"/>
      <c r="L1405" s="37"/>
      <c r="M1405" s="37"/>
      <c r="N1405" s="37"/>
      <c r="O1405" s="37"/>
      <c r="P1405" s="37"/>
      <c r="Q1405" s="37"/>
      <c r="R1405" s="37"/>
      <c r="S1405" s="37"/>
      <c r="T1405" s="37"/>
      <c r="U1405" s="37"/>
      <c r="V1405" s="37"/>
      <c r="W1405" s="37"/>
      <c r="X1405" s="37" t="s">
        <v>2298</v>
      </c>
      <c r="Y1405" s="38" t="s">
        <v>372</v>
      </c>
      <c r="Z1405" s="38" t="s">
        <v>1019</v>
      </c>
      <c r="AA1405" s="38" t="s">
        <v>1259</v>
      </c>
      <c r="AB1405" s="38" t="s">
        <v>507</v>
      </c>
      <c r="AC1405" s="38" t="s">
        <v>1020</v>
      </c>
      <c r="AD1405" s="37"/>
      <c r="AE1405" s="37"/>
      <c r="AF1405" s="37"/>
      <c r="AG1405" s="37"/>
      <c r="AH1405" s="37"/>
      <c r="AI1405" s="37"/>
      <c r="AJ1405" s="37"/>
      <c r="AK1405" s="37"/>
      <c r="AL1405" s="37"/>
      <c r="AM1405" s="37"/>
      <c r="AN1405" s="37"/>
      <c r="AO1405" s="37"/>
      <c r="AP1405" s="37"/>
      <c r="AQ1405" s="37"/>
      <c r="AR1405" s="50"/>
    </row>
    <row r="1406" spans="1:44" ht="12.75" hidden="1">
      <c r="A1406" s="29" t="s">
        <v>374</v>
      </c>
      <c r="B1406" s="43" t="s">
        <v>375</v>
      </c>
      <c r="C1406" s="40">
        <v>0</v>
      </c>
      <c r="D1406" s="40">
        <v>0</v>
      </c>
      <c r="E1406" s="40">
        <v>0</v>
      </c>
      <c r="F1406" s="40">
        <v>0</v>
      </c>
      <c r="G1406" s="49" t="s">
        <v>1022</v>
      </c>
      <c r="H1406" s="49" t="s">
        <v>1022</v>
      </c>
      <c r="I1406" s="37"/>
      <c r="J1406" s="37"/>
      <c r="K1406" s="37"/>
      <c r="L1406" s="37"/>
      <c r="M1406" s="37"/>
      <c r="N1406" s="37"/>
      <c r="O1406" s="37"/>
      <c r="P1406" s="37"/>
      <c r="Q1406" s="37"/>
      <c r="R1406" s="37"/>
      <c r="S1406" s="37"/>
      <c r="T1406" s="37"/>
      <c r="U1406" s="37"/>
      <c r="V1406" s="37"/>
      <c r="W1406" s="37"/>
      <c r="X1406" s="37" t="s">
        <v>2298</v>
      </c>
      <c r="Y1406" s="38" t="s">
        <v>374</v>
      </c>
      <c r="Z1406" s="38" t="s">
        <v>1019</v>
      </c>
      <c r="AA1406" s="38" t="s">
        <v>1259</v>
      </c>
      <c r="AB1406" s="38" t="s">
        <v>507</v>
      </c>
      <c r="AC1406" s="38" t="s">
        <v>1020</v>
      </c>
      <c r="AD1406" s="37"/>
      <c r="AE1406" s="37"/>
      <c r="AF1406" s="37"/>
      <c r="AG1406" s="37"/>
      <c r="AH1406" s="37"/>
      <c r="AI1406" s="37"/>
      <c r="AJ1406" s="37"/>
      <c r="AK1406" s="37"/>
      <c r="AL1406" s="37"/>
      <c r="AM1406" s="37"/>
      <c r="AN1406" s="37"/>
      <c r="AO1406" s="37"/>
      <c r="AP1406" s="37"/>
      <c r="AQ1406" s="37"/>
      <c r="AR1406" s="50"/>
    </row>
    <row r="1407" spans="1:44" ht="12.75" hidden="1">
      <c r="A1407" s="29" t="s">
        <v>376</v>
      </c>
      <c r="B1407" s="41" t="s">
        <v>377</v>
      </c>
      <c r="C1407" s="40">
        <v>0</v>
      </c>
      <c r="D1407" s="40">
        <v>0</v>
      </c>
      <c r="E1407" s="40">
        <v>0</v>
      </c>
      <c r="F1407" s="40">
        <v>0</v>
      </c>
      <c r="G1407" s="49" t="s">
        <v>1022</v>
      </c>
      <c r="H1407" s="49" t="s">
        <v>1022</v>
      </c>
      <c r="I1407" s="37"/>
      <c r="J1407" s="37"/>
      <c r="K1407" s="37"/>
      <c r="L1407" s="37"/>
      <c r="M1407" s="37"/>
      <c r="N1407" s="37"/>
      <c r="O1407" s="37"/>
      <c r="P1407" s="37"/>
      <c r="Q1407" s="37"/>
      <c r="R1407" s="37"/>
      <c r="S1407" s="37"/>
      <c r="T1407" s="37"/>
      <c r="U1407" s="37"/>
      <c r="V1407" s="37"/>
      <c r="W1407" s="37"/>
      <c r="X1407" s="37" t="s">
        <v>2298</v>
      </c>
      <c r="Y1407" s="38" t="s">
        <v>376</v>
      </c>
      <c r="Z1407" s="38" t="s">
        <v>1019</v>
      </c>
      <c r="AA1407" s="38" t="s">
        <v>727</v>
      </c>
      <c r="AB1407" s="38" t="s">
        <v>507</v>
      </c>
      <c r="AC1407" s="38" t="s">
        <v>1020</v>
      </c>
      <c r="AD1407" s="37">
        <f>AD1408+AD1412+AD1416</f>
        <v>0</v>
      </c>
      <c r="AE1407" s="37"/>
      <c r="AF1407" s="37"/>
      <c r="AG1407" s="37"/>
      <c r="AH1407" s="37"/>
      <c r="AI1407" s="37"/>
      <c r="AJ1407" s="37"/>
      <c r="AK1407" s="37"/>
      <c r="AL1407" s="37"/>
      <c r="AM1407" s="37"/>
      <c r="AN1407" s="37"/>
      <c r="AO1407" s="37"/>
      <c r="AP1407" s="37"/>
      <c r="AQ1407" s="37"/>
      <c r="AR1407" s="50"/>
    </row>
    <row r="1408" spans="1:44" ht="12.75" hidden="1">
      <c r="A1408" s="29" t="s">
        <v>378</v>
      </c>
      <c r="B1408" s="42" t="s">
        <v>379</v>
      </c>
      <c r="C1408" s="40">
        <v>0</v>
      </c>
      <c r="D1408" s="40">
        <v>0</v>
      </c>
      <c r="E1408" s="40">
        <v>0</v>
      </c>
      <c r="F1408" s="40">
        <v>0</v>
      </c>
      <c r="G1408" s="49" t="s">
        <v>1022</v>
      </c>
      <c r="H1408" s="49" t="s">
        <v>1022</v>
      </c>
      <c r="I1408" s="37"/>
      <c r="J1408" s="37"/>
      <c r="K1408" s="37"/>
      <c r="L1408" s="37"/>
      <c r="M1408" s="37"/>
      <c r="N1408" s="37"/>
      <c r="O1408" s="37"/>
      <c r="P1408" s="37"/>
      <c r="Q1408" s="37"/>
      <c r="R1408" s="37"/>
      <c r="S1408" s="37"/>
      <c r="T1408" s="37"/>
      <c r="U1408" s="37"/>
      <c r="V1408" s="37"/>
      <c r="W1408" s="37"/>
      <c r="X1408" s="37" t="s">
        <v>2298</v>
      </c>
      <c r="Y1408" s="38" t="s">
        <v>378</v>
      </c>
      <c r="Z1408" s="38" t="s">
        <v>1019</v>
      </c>
      <c r="AA1408" s="38" t="s">
        <v>376</v>
      </c>
      <c r="AB1408" s="38" t="s">
        <v>507</v>
      </c>
      <c r="AC1408" s="38" t="s">
        <v>1020</v>
      </c>
      <c r="AD1408" s="37">
        <f>AD1409+AD1410+AD1411</f>
        <v>0</v>
      </c>
      <c r="AE1408" s="37"/>
      <c r="AF1408" s="37"/>
      <c r="AG1408" s="37"/>
      <c r="AH1408" s="37"/>
      <c r="AI1408" s="37"/>
      <c r="AJ1408" s="37"/>
      <c r="AK1408" s="37"/>
      <c r="AL1408" s="37"/>
      <c r="AM1408" s="37"/>
      <c r="AN1408" s="37"/>
      <c r="AO1408" s="37"/>
      <c r="AP1408" s="37"/>
      <c r="AQ1408" s="37"/>
      <c r="AR1408" s="50"/>
    </row>
    <row r="1409" spans="1:44" ht="12.75" hidden="1">
      <c r="A1409" s="29" t="s">
        <v>380</v>
      </c>
      <c r="B1409" s="43" t="s">
        <v>1246</v>
      </c>
      <c r="C1409" s="40">
        <v>0</v>
      </c>
      <c r="D1409" s="40">
        <v>0</v>
      </c>
      <c r="E1409" s="40">
        <v>0</v>
      </c>
      <c r="F1409" s="40">
        <v>0</v>
      </c>
      <c r="G1409" s="49" t="s">
        <v>1022</v>
      </c>
      <c r="H1409" s="49" t="s">
        <v>1022</v>
      </c>
      <c r="I1409" s="37"/>
      <c r="J1409" s="37"/>
      <c r="K1409" s="37"/>
      <c r="L1409" s="37"/>
      <c r="M1409" s="37"/>
      <c r="N1409" s="37"/>
      <c r="O1409" s="37"/>
      <c r="P1409" s="37"/>
      <c r="Q1409" s="37"/>
      <c r="R1409" s="37"/>
      <c r="S1409" s="37"/>
      <c r="T1409" s="37"/>
      <c r="U1409" s="37"/>
      <c r="V1409" s="37"/>
      <c r="W1409" s="37"/>
      <c r="X1409" s="37" t="s">
        <v>2298</v>
      </c>
      <c r="Y1409" s="38" t="s">
        <v>380</v>
      </c>
      <c r="Z1409" s="38" t="s">
        <v>1019</v>
      </c>
      <c r="AA1409" s="38" t="s">
        <v>378</v>
      </c>
      <c r="AB1409" s="38" t="s">
        <v>507</v>
      </c>
      <c r="AC1409" s="38" t="s">
        <v>1020</v>
      </c>
      <c r="AD1409" s="37"/>
      <c r="AE1409" s="37"/>
      <c r="AF1409" s="37"/>
      <c r="AG1409" s="37"/>
      <c r="AH1409" s="37"/>
      <c r="AI1409" s="37"/>
      <c r="AJ1409" s="37"/>
      <c r="AK1409" s="37"/>
      <c r="AL1409" s="37"/>
      <c r="AM1409" s="37"/>
      <c r="AN1409" s="37"/>
      <c r="AO1409" s="37"/>
      <c r="AP1409" s="37"/>
      <c r="AQ1409" s="37"/>
      <c r="AR1409" s="50"/>
    </row>
    <row r="1410" spans="1:44" ht="12.75" hidden="1">
      <c r="A1410" s="29" t="s">
        <v>381</v>
      </c>
      <c r="B1410" s="43" t="s">
        <v>1248</v>
      </c>
      <c r="C1410" s="40">
        <v>0</v>
      </c>
      <c r="D1410" s="40">
        <v>0</v>
      </c>
      <c r="E1410" s="40">
        <v>0</v>
      </c>
      <c r="F1410" s="40">
        <v>0</v>
      </c>
      <c r="G1410" s="49" t="s">
        <v>1022</v>
      </c>
      <c r="H1410" s="49" t="s">
        <v>1022</v>
      </c>
      <c r="I1410" s="37"/>
      <c r="J1410" s="37"/>
      <c r="K1410" s="37"/>
      <c r="L1410" s="37"/>
      <c r="M1410" s="37"/>
      <c r="N1410" s="37"/>
      <c r="O1410" s="37"/>
      <c r="P1410" s="37"/>
      <c r="Q1410" s="37"/>
      <c r="R1410" s="37"/>
      <c r="S1410" s="37"/>
      <c r="T1410" s="37"/>
      <c r="U1410" s="37"/>
      <c r="V1410" s="37"/>
      <c r="W1410" s="37"/>
      <c r="X1410" s="37" t="s">
        <v>2298</v>
      </c>
      <c r="Y1410" s="38" t="s">
        <v>381</v>
      </c>
      <c r="Z1410" s="38" t="s">
        <v>1019</v>
      </c>
      <c r="AA1410" s="38" t="s">
        <v>378</v>
      </c>
      <c r="AB1410" s="38" t="s">
        <v>507</v>
      </c>
      <c r="AC1410" s="38" t="s">
        <v>1020</v>
      </c>
      <c r="AD1410" s="37"/>
      <c r="AE1410" s="37"/>
      <c r="AF1410" s="37"/>
      <c r="AG1410" s="37"/>
      <c r="AH1410" s="37"/>
      <c r="AI1410" s="37"/>
      <c r="AJ1410" s="37"/>
      <c r="AK1410" s="37"/>
      <c r="AL1410" s="37"/>
      <c r="AM1410" s="37"/>
      <c r="AN1410" s="37"/>
      <c r="AO1410" s="37"/>
      <c r="AP1410" s="37"/>
      <c r="AQ1410" s="37"/>
      <c r="AR1410" s="50"/>
    </row>
    <row r="1411" spans="1:44" ht="12.75" hidden="1">
      <c r="A1411" s="29" t="s">
        <v>382</v>
      </c>
      <c r="B1411" s="43" t="s">
        <v>1250</v>
      </c>
      <c r="C1411" s="40">
        <v>0</v>
      </c>
      <c r="D1411" s="40">
        <v>0</v>
      </c>
      <c r="E1411" s="40">
        <v>0</v>
      </c>
      <c r="F1411" s="40">
        <v>0</v>
      </c>
      <c r="G1411" s="49" t="s">
        <v>1022</v>
      </c>
      <c r="H1411" s="49" t="s">
        <v>1022</v>
      </c>
      <c r="I1411" s="37"/>
      <c r="J1411" s="37"/>
      <c r="K1411" s="37"/>
      <c r="L1411" s="37"/>
      <c r="M1411" s="37"/>
      <c r="N1411" s="37"/>
      <c r="O1411" s="37"/>
      <c r="P1411" s="37"/>
      <c r="Q1411" s="37"/>
      <c r="R1411" s="37"/>
      <c r="S1411" s="37"/>
      <c r="T1411" s="37"/>
      <c r="U1411" s="37"/>
      <c r="V1411" s="37"/>
      <c r="W1411" s="37"/>
      <c r="X1411" s="37" t="s">
        <v>2298</v>
      </c>
      <c r="Y1411" s="38" t="s">
        <v>382</v>
      </c>
      <c r="Z1411" s="38" t="s">
        <v>1019</v>
      </c>
      <c r="AA1411" s="38" t="s">
        <v>378</v>
      </c>
      <c r="AB1411" s="38" t="s">
        <v>507</v>
      </c>
      <c r="AC1411" s="38" t="s">
        <v>1020</v>
      </c>
      <c r="AD1411" s="37"/>
      <c r="AE1411" s="37"/>
      <c r="AF1411" s="37"/>
      <c r="AG1411" s="37"/>
      <c r="AH1411" s="37"/>
      <c r="AI1411" s="37"/>
      <c r="AJ1411" s="37"/>
      <c r="AK1411" s="37"/>
      <c r="AL1411" s="37"/>
      <c r="AM1411" s="37"/>
      <c r="AN1411" s="37"/>
      <c r="AO1411" s="37"/>
      <c r="AP1411" s="37"/>
      <c r="AQ1411" s="37"/>
      <c r="AR1411" s="50"/>
    </row>
    <row r="1412" spans="1:44" ht="12.75" hidden="1">
      <c r="A1412" s="29" t="s">
        <v>383</v>
      </c>
      <c r="B1412" s="42" t="s">
        <v>384</v>
      </c>
      <c r="C1412" s="40">
        <v>0</v>
      </c>
      <c r="D1412" s="40">
        <v>0</v>
      </c>
      <c r="E1412" s="40">
        <v>0</v>
      </c>
      <c r="F1412" s="40">
        <v>0</v>
      </c>
      <c r="G1412" s="49" t="s">
        <v>1022</v>
      </c>
      <c r="H1412" s="49" t="s">
        <v>1022</v>
      </c>
      <c r="I1412" s="37"/>
      <c r="J1412" s="37"/>
      <c r="K1412" s="37"/>
      <c r="L1412" s="37"/>
      <c r="M1412" s="37"/>
      <c r="N1412" s="37"/>
      <c r="O1412" s="37"/>
      <c r="P1412" s="37"/>
      <c r="Q1412" s="37"/>
      <c r="R1412" s="37"/>
      <c r="S1412" s="37"/>
      <c r="T1412" s="37"/>
      <c r="U1412" s="37"/>
      <c r="V1412" s="37"/>
      <c r="W1412" s="37"/>
      <c r="X1412" s="37" t="s">
        <v>2298</v>
      </c>
      <c r="Y1412" s="38" t="s">
        <v>383</v>
      </c>
      <c r="Z1412" s="38" t="s">
        <v>1019</v>
      </c>
      <c r="AA1412" s="38" t="s">
        <v>376</v>
      </c>
      <c r="AB1412" s="38" t="s">
        <v>507</v>
      </c>
      <c r="AC1412" s="38" t="s">
        <v>1020</v>
      </c>
      <c r="AD1412" s="37">
        <f>AD1413+AD1414+AD1415</f>
        <v>0</v>
      </c>
      <c r="AE1412" s="37"/>
      <c r="AF1412" s="37"/>
      <c r="AG1412" s="37"/>
      <c r="AH1412" s="37"/>
      <c r="AI1412" s="37"/>
      <c r="AJ1412" s="37"/>
      <c r="AK1412" s="37"/>
      <c r="AL1412" s="37"/>
      <c r="AM1412" s="37"/>
      <c r="AN1412" s="37"/>
      <c r="AO1412" s="37"/>
      <c r="AP1412" s="37"/>
      <c r="AQ1412" s="37"/>
      <c r="AR1412" s="50"/>
    </row>
    <row r="1413" spans="1:44" ht="12.75" hidden="1">
      <c r="A1413" s="29" t="s">
        <v>385</v>
      </c>
      <c r="B1413" s="43" t="s">
        <v>1254</v>
      </c>
      <c r="C1413" s="40">
        <v>0</v>
      </c>
      <c r="D1413" s="40">
        <v>0</v>
      </c>
      <c r="E1413" s="40">
        <v>0</v>
      </c>
      <c r="F1413" s="40">
        <v>0</v>
      </c>
      <c r="G1413" s="49" t="s">
        <v>1022</v>
      </c>
      <c r="H1413" s="49" t="s">
        <v>1022</v>
      </c>
      <c r="I1413" s="37"/>
      <c r="J1413" s="37"/>
      <c r="K1413" s="37"/>
      <c r="L1413" s="37"/>
      <c r="M1413" s="37"/>
      <c r="N1413" s="37"/>
      <c r="O1413" s="37"/>
      <c r="P1413" s="37"/>
      <c r="Q1413" s="37"/>
      <c r="R1413" s="37"/>
      <c r="S1413" s="37"/>
      <c r="T1413" s="37"/>
      <c r="U1413" s="37"/>
      <c r="V1413" s="37"/>
      <c r="W1413" s="37"/>
      <c r="X1413" s="37" t="s">
        <v>2298</v>
      </c>
      <c r="Y1413" s="38" t="s">
        <v>385</v>
      </c>
      <c r="Z1413" s="38" t="s">
        <v>1019</v>
      </c>
      <c r="AA1413" s="38" t="s">
        <v>383</v>
      </c>
      <c r="AB1413" s="38" t="s">
        <v>507</v>
      </c>
      <c r="AC1413" s="38" t="s">
        <v>1020</v>
      </c>
      <c r="AD1413" s="37"/>
      <c r="AE1413" s="37"/>
      <c r="AF1413" s="37"/>
      <c r="AG1413" s="37"/>
      <c r="AH1413" s="37"/>
      <c r="AI1413" s="37"/>
      <c r="AJ1413" s="37"/>
      <c r="AK1413" s="37"/>
      <c r="AL1413" s="37"/>
      <c r="AM1413" s="37"/>
      <c r="AN1413" s="37"/>
      <c r="AO1413" s="37"/>
      <c r="AP1413" s="37"/>
      <c r="AQ1413" s="37"/>
      <c r="AR1413" s="50"/>
    </row>
    <row r="1414" spans="1:44" ht="12.75" hidden="1">
      <c r="A1414" s="29" t="s">
        <v>386</v>
      </c>
      <c r="B1414" s="43" t="s">
        <v>1256</v>
      </c>
      <c r="C1414" s="40">
        <v>0</v>
      </c>
      <c r="D1414" s="40">
        <v>0</v>
      </c>
      <c r="E1414" s="40">
        <v>0</v>
      </c>
      <c r="F1414" s="40">
        <v>0</v>
      </c>
      <c r="G1414" s="49" t="s">
        <v>1022</v>
      </c>
      <c r="H1414" s="49" t="s">
        <v>1022</v>
      </c>
      <c r="I1414" s="37"/>
      <c r="J1414" s="37"/>
      <c r="K1414" s="37"/>
      <c r="L1414" s="37"/>
      <c r="M1414" s="37"/>
      <c r="N1414" s="37"/>
      <c r="O1414" s="37"/>
      <c r="P1414" s="37"/>
      <c r="Q1414" s="37"/>
      <c r="R1414" s="37"/>
      <c r="S1414" s="37"/>
      <c r="T1414" s="37"/>
      <c r="U1414" s="37"/>
      <c r="V1414" s="37"/>
      <c r="W1414" s="37"/>
      <c r="X1414" s="37" t="s">
        <v>2298</v>
      </c>
      <c r="Y1414" s="38" t="s">
        <v>386</v>
      </c>
      <c r="Z1414" s="38" t="s">
        <v>1019</v>
      </c>
      <c r="AA1414" s="38" t="s">
        <v>383</v>
      </c>
      <c r="AB1414" s="38" t="s">
        <v>507</v>
      </c>
      <c r="AC1414" s="38" t="s">
        <v>1020</v>
      </c>
      <c r="AD1414" s="37"/>
      <c r="AE1414" s="37"/>
      <c r="AF1414" s="37"/>
      <c r="AG1414" s="37"/>
      <c r="AH1414" s="37"/>
      <c r="AI1414" s="37"/>
      <c r="AJ1414" s="37"/>
      <c r="AK1414" s="37"/>
      <c r="AL1414" s="37"/>
      <c r="AM1414" s="37"/>
      <c r="AN1414" s="37"/>
      <c r="AO1414" s="37"/>
      <c r="AP1414" s="37"/>
      <c r="AQ1414" s="37"/>
      <c r="AR1414" s="50"/>
    </row>
    <row r="1415" spans="1:44" ht="12.75" hidden="1">
      <c r="A1415" s="29" t="s">
        <v>387</v>
      </c>
      <c r="B1415" s="43" t="s">
        <v>1258</v>
      </c>
      <c r="C1415" s="40">
        <v>0</v>
      </c>
      <c r="D1415" s="40">
        <v>0</v>
      </c>
      <c r="E1415" s="40">
        <v>0</v>
      </c>
      <c r="F1415" s="40">
        <v>0</v>
      </c>
      <c r="G1415" s="49" t="s">
        <v>1022</v>
      </c>
      <c r="H1415" s="49" t="s">
        <v>1022</v>
      </c>
      <c r="I1415" s="37"/>
      <c r="J1415" s="37"/>
      <c r="K1415" s="37"/>
      <c r="L1415" s="37"/>
      <c r="M1415" s="37"/>
      <c r="N1415" s="37"/>
      <c r="O1415" s="37"/>
      <c r="P1415" s="37"/>
      <c r="Q1415" s="37"/>
      <c r="R1415" s="37"/>
      <c r="S1415" s="37"/>
      <c r="T1415" s="37"/>
      <c r="U1415" s="37"/>
      <c r="V1415" s="37"/>
      <c r="W1415" s="37"/>
      <c r="X1415" s="37" t="s">
        <v>2298</v>
      </c>
      <c r="Y1415" s="38" t="s">
        <v>387</v>
      </c>
      <c r="Z1415" s="38" t="s">
        <v>1019</v>
      </c>
      <c r="AA1415" s="38" t="s">
        <v>383</v>
      </c>
      <c r="AB1415" s="38" t="s">
        <v>507</v>
      </c>
      <c r="AC1415" s="38" t="s">
        <v>1020</v>
      </c>
      <c r="AD1415" s="37"/>
      <c r="AE1415" s="37"/>
      <c r="AF1415" s="37"/>
      <c r="AG1415" s="37"/>
      <c r="AH1415" s="37"/>
      <c r="AI1415" s="37"/>
      <c r="AJ1415" s="37"/>
      <c r="AK1415" s="37"/>
      <c r="AL1415" s="37"/>
      <c r="AM1415" s="37"/>
      <c r="AN1415" s="37"/>
      <c r="AO1415" s="37"/>
      <c r="AP1415" s="37"/>
      <c r="AQ1415" s="37"/>
      <c r="AR1415" s="50"/>
    </row>
    <row r="1416" spans="1:44" ht="12.75" hidden="1">
      <c r="A1416" s="29" t="s">
        <v>388</v>
      </c>
      <c r="B1416" s="42" t="s">
        <v>389</v>
      </c>
      <c r="C1416" s="40">
        <v>0</v>
      </c>
      <c r="D1416" s="40">
        <v>0</v>
      </c>
      <c r="E1416" s="40">
        <v>0</v>
      </c>
      <c r="F1416" s="40">
        <v>0</v>
      </c>
      <c r="G1416" s="49" t="s">
        <v>1022</v>
      </c>
      <c r="H1416" s="49" t="s">
        <v>1022</v>
      </c>
      <c r="I1416" s="37"/>
      <c r="J1416" s="37"/>
      <c r="K1416" s="37"/>
      <c r="L1416" s="37"/>
      <c r="M1416" s="37"/>
      <c r="N1416" s="37"/>
      <c r="O1416" s="37"/>
      <c r="P1416" s="37"/>
      <c r="Q1416" s="37"/>
      <c r="R1416" s="37"/>
      <c r="S1416" s="37"/>
      <c r="T1416" s="37"/>
      <c r="U1416" s="37"/>
      <c r="V1416" s="37"/>
      <c r="W1416" s="37"/>
      <c r="X1416" s="37" t="s">
        <v>2298</v>
      </c>
      <c r="Y1416" s="38" t="s">
        <v>388</v>
      </c>
      <c r="Z1416" s="38" t="s">
        <v>1019</v>
      </c>
      <c r="AA1416" s="38" t="s">
        <v>376</v>
      </c>
      <c r="AB1416" s="38" t="s">
        <v>507</v>
      </c>
      <c r="AC1416" s="38" t="s">
        <v>1020</v>
      </c>
      <c r="AD1416" s="37">
        <f>AD1417+AD1418+AD1419</f>
        <v>0</v>
      </c>
      <c r="AE1416" s="37"/>
      <c r="AF1416" s="37"/>
      <c r="AG1416" s="37"/>
      <c r="AH1416" s="37"/>
      <c r="AI1416" s="37"/>
      <c r="AJ1416" s="37"/>
      <c r="AK1416" s="37"/>
      <c r="AL1416" s="37"/>
      <c r="AM1416" s="37"/>
      <c r="AN1416" s="37"/>
      <c r="AO1416" s="37"/>
      <c r="AP1416" s="37"/>
      <c r="AQ1416" s="37"/>
      <c r="AR1416" s="50"/>
    </row>
    <row r="1417" spans="1:44" ht="12.75" hidden="1">
      <c r="A1417" s="29" t="s">
        <v>390</v>
      </c>
      <c r="B1417" s="43" t="s">
        <v>371</v>
      </c>
      <c r="C1417" s="40">
        <v>0</v>
      </c>
      <c r="D1417" s="40">
        <v>0</v>
      </c>
      <c r="E1417" s="40">
        <v>0</v>
      </c>
      <c r="F1417" s="40">
        <v>0</v>
      </c>
      <c r="G1417" s="49" t="s">
        <v>1022</v>
      </c>
      <c r="H1417" s="49" t="s">
        <v>1022</v>
      </c>
      <c r="I1417" s="37"/>
      <c r="J1417" s="37"/>
      <c r="K1417" s="37"/>
      <c r="L1417" s="37"/>
      <c r="M1417" s="37"/>
      <c r="N1417" s="37"/>
      <c r="O1417" s="37"/>
      <c r="P1417" s="37"/>
      <c r="Q1417" s="37"/>
      <c r="R1417" s="37"/>
      <c r="S1417" s="37"/>
      <c r="T1417" s="37"/>
      <c r="U1417" s="37"/>
      <c r="V1417" s="37"/>
      <c r="W1417" s="37"/>
      <c r="X1417" s="37" t="s">
        <v>2298</v>
      </c>
      <c r="Y1417" s="38" t="s">
        <v>390</v>
      </c>
      <c r="Z1417" s="38" t="s">
        <v>1019</v>
      </c>
      <c r="AA1417" s="38" t="s">
        <v>388</v>
      </c>
      <c r="AB1417" s="38" t="s">
        <v>507</v>
      </c>
      <c r="AC1417" s="38" t="s">
        <v>1020</v>
      </c>
      <c r="AD1417" s="37"/>
      <c r="AE1417" s="37"/>
      <c r="AF1417" s="37"/>
      <c r="AG1417" s="37"/>
      <c r="AH1417" s="37"/>
      <c r="AI1417" s="37"/>
      <c r="AJ1417" s="37"/>
      <c r="AK1417" s="37"/>
      <c r="AL1417" s="37"/>
      <c r="AM1417" s="37"/>
      <c r="AN1417" s="37"/>
      <c r="AO1417" s="37"/>
      <c r="AP1417" s="37"/>
      <c r="AQ1417" s="37"/>
      <c r="AR1417" s="50"/>
    </row>
    <row r="1418" spans="1:44" ht="12.75" hidden="1">
      <c r="A1418" s="29" t="s">
        <v>391</v>
      </c>
      <c r="B1418" s="43" t="s">
        <v>373</v>
      </c>
      <c r="C1418" s="40">
        <v>0</v>
      </c>
      <c r="D1418" s="40">
        <v>0</v>
      </c>
      <c r="E1418" s="40">
        <v>0</v>
      </c>
      <c r="F1418" s="40">
        <v>0</v>
      </c>
      <c r="G1418" s="49" t="s">
        <v>1022</v>
      </c>
      <c r="H1418" s="49" t="s">
        <v>1022</v>
      </c>
      <c r="I1418" s="37"/>
      <c r="J1418" s="37"/>
      <c r="K1418" s="37"/>
      <c r="L1418" s="37"/>
      <c r="M1418" s="37"/>
      <c r="N1418" s="37"/>
      <c r="O1418" s="37"/>
      <c r="P1418" s="37"/>
      <c r="Q1418" s="37"/>
      <c r="R1418" s="37"/>
      <c r="S1418" s="37"/>
      <c r="T1418" s="37"/>
      <c r="U1418" s="37"/>
      <c r="V1418" s="37"/>
      <c r="W1418" s="37"/>
      <c r="X1418" s="37" t="s">
        <v>2298</v>
      </c>
      <c r="Y1418" s="38" t="s">
        <v>391</v>
      </c>
      <c r="Z1418" s="38" t="s">
        <v>1019</v>
      </c>
      <c r="AA1418" s="38" t="s">
        <v>388</v>
      </c>
      <c r="AB1418" s="38" t="s">
        <v>507</v>
      </c>
      <c r="AC1418" s="38" t="s">
        <v>1020</v>
      </c>
      <c r="AD1418" s="37"/>
      <c r="AE1418" s="37"/>
      <c r="AF1418" s="37"/>
      <c r="AG1418" s="37"/>
      <c r="AH1418" s="37"/>
      <c r="AI1418" s="37"/>
      <c r="AJ1418" s="37"/>
      <c r="AK1418" s="37"/>
      <c r="AL1418" s="37"/>
      <c r="AM1418" s="37"/>
      <c r="AN1418" s="37"/>
      <c r="AO1418" s="37"/>
      <c r="AP1418" s="37"/>
      <c r="AQ1418" s="37"/>
      <c r="AR1418" s="50"/>
    </row>
    <row r="1419" spans="1:44" ht="12.75" hidden="1">
      <c r="A1419" s="29" t="s">
        <v>392</v>
      </c>
      <c r="B1419" s="43" t="s">
        <v>375</v>
      </c>
      <c r="C1419" s="40">
        <v>0</v>
      </c>
      <c r="D1419" s="40">
        <v>0</v>
      </c>
      <c r="E1419" s="40">
        <v>0</v>
      </c>
      <c r="F1419" s="40">
        <v>0</v>
      </c>
      <c r="G1419" s="49" t="s">
        <v>1022</v>
      </c>
      <c r="H1419" s="49" t="s">
        <v>1022</v>
      </c>
      <c r="I1419" s="37"/>
      <c r="J1419" s="37"/>
      <c r="K1419" s="37"/>
      <c r="L1419" s="37"/>
      <c r="M1419" s="37"/>
      <c r="N1419" s="37"/>
      <c r="O1419" s="37"/>
      <c r="P1419" s="37"/>
      <c r="Q1419" s="37"/>
      <c r="R1419" s="37"/>
      <c r="S1419" s="37"/>
      <c r="T1419" s="37"/>
      <c r="U1419" s="37"/>
      <c r="V1419" s="37"/>
      <c r="W1419" s="37"/>
      <c r="X1419" s="37" t="s">
        <v>2298</v>
      </c>
      <c r="Y1419" s="38" t="s">
        <v>392</v>
      </c>
      <c r="Z1419" s="38" t="s">
        <v>1019</v>
      </c>
      <c r="AA1419" s="38" t="s">
        <v>388</v>
      </c>
      <c r="AB1419" s="38" t="s">
        <v>507</v>
      </c>
      <c r="AC1419" s="38" t="s">
        <v>1020</v>
      </c>
      <c r="AD1419" s="37"/>
      <c r="AE1419" s="37"/>
      <c r="AF1419" s="37"/>
      <c r="AG1419" s="37"/>
      <c r="AH1419" s="37"/>
      <c r="AI1419" s="37"/>
      <c r="AJ1419" s="37"/>
      <c r="AK1419" s="37"/>
      <c r="AL1419" s="37"/>
      <c r="AM1419" s="37"/>
      <c r="AN1419" s="37"/>
      <c r="AO1419" s="37"/>
      <c r="AP1419" s="37"/>
      <c r="AQ1419" s="37"/>
      <c r="AR1419" s="50"/>
    </row>
    <row r="1420" spans="1:44" ht="12.75" hidden="1">
      <c r="A1420" s="29" t="s">
        <v>393</v>
      </c>
      <c r="B1420" s="39" t="s">
        <v>1282</v>
      </c>
      <c r="C1420" s="40">
        <v>0</v>
      </c>
      <c r="D1420" s="40">
        <v>0</v>
      </c>
      <c r="E1420" s="40">
        <v>0</v>
      </c>
      <c r="F1420" s="40">
        <v>0</v>
      </c>
      <c r="G1420" s="49" t="s">
        <v>1022</v>
      </c>
      <c r="H1420" s="49" t="s">
        <v>1022</v>
      </c>
      <c r="I1420" s="37"/>
      <c r="J1420" s="37"/>
      <c r="K1420" s="37"/>
      <c r="L1420" s="37"/>
      <c r="M1420" s="37"/>
      <c r="N1420" s="37"/>
      <c r="O1420" s="37"/>
      <c r="P1420" s="37"/>
      <c r="Q1420" s="37"/>
      <c r="R1420" s="37"/>
      <c r="S1420" s="37"/>
      <c r="T1420" s="37"/>
      <c r="U1420" s="37"/>
      <c r="V1420" s="37"/>
      <c r="W1420" s="37"/>
      <c r="X1420" s="37" t="s">
        <v>2298</v>
      </c>
      <c r="Y1420" s="38" t="s">
        <v>393</v>
      </c>
      <c r="Z1420" s="38" t="s">
        <v>1019</v>
      </c>
      <c r="AA1420" s="38" t="s">
        <v>873</v>
      </c>
      <c r="AB1420" s="38" t="s">
        <v>507</v>
      </c>
      <c r="AC1420" s="38" t="s">
        <v>1020</v>
      </c>
      <c r="AD1420" s="37">
        <f>AD1421+AD1451</f>
        <v>0</v>
      </c>
      <c r="AE1420" s="37"/>
      <c r="AF1420" s="37"/>
      <c r="AG1420" s="37"/>
      <c r="AH1420" s="37"/>
      <c r="AI1420" s="37"/>
      <c r="AJ1420" s="37"/>
      <c r="AK1420" s="37"/>
      <c r="AL1420" s="37"/>
      <c r="AM1420" s="37"/>
      <c r="AN1420" s="37"/>
      <c r="AO1420" s="37"/>
      <c r="AP1420" s="37"/>
      <c r="AQ1420" s="37"/>
      <c r="AR1420" s="50"/>
    </row>
    <row r="1421" spans="1:44" ht="25.5" hidden="1">
      <c r="A1421" s="29" t="s">
        <v>1283</v>
      </c>
      <c r="B1421" s="41" t="s">
        <v>1284</v>
      </c>
      <c r="C1421" s="40">
        <v>0</v>
      </c>
      <c r="D1421" s="40">
        <v>0</v>
      </c>
      <c r="E1421" s="40">
        <v>0</v>
      </c>
      <c r="F1421" s="40">
        <v>0</v>
      </c>
      <c r="G1421" s="49" t="s">
        <v>1022</v>
      </c>
      <c r="H1421" s="49" t="s">
        <v>1022</v>
      </c>
      <c r="I1421" s="37"/>
      <c r="J1421" s="37"/>
      <c r="K1421" s="37"/>
      <c r="L1421" s="37"/>
      <c r="M1421" s="37"/>
      <c r="N1421" s="37"/>
      <c r="O1421" s="37"/>
      <c r="P1421" s="37"/>
      <c r="Q1421" s="37"/>
      <c r="R1421" s="37"/>
      <c r="S1421" s="37"/>
      <c r="T1421" s="37"/>
      <c r="U1421" s="37"/>
      <c r="V1421" s="37"/>
      <c r="W1421" s="37"/>
      <c r="X1421" s="37" t="s">
        <v>2298</v>
      </c>
      <c r="Y1421" s="38" t="s">
        <v>1283</v>
      </c>
      <c r="Z1421" s="38" t="s">
        <v>1019</v>
      </c>
      <c r="AA1421" s="38" t="s">
        <v>393</v>
      </c>
      <c r="AB1421" s="38" t="s">
        <v>507</v>
      </c>
      <c r="AC1421" s="38" t="s">
        <v>1020</v>
      </c>
      <c r="AD1421" s="37">
        <f>AD1422+AD1425+AD1428+AD1431+AD1434+AD1437+AD1440+AD1443+AD1446+AD1449+AD1450</f>
        <v>0</v>
      </c>
      <c r="AE1421" s="37"/>
      <c r="AF1421" s="37"/>
      <c r="AG1421" s="37"/>
      <c r="AH1421" s="37"/>
      <c r="AI1421" s="37"/>
      <c r="AJ1421" s="37"/>
      <c r="AK1421" s="37"/>
      <c r="AL1421" s="37"/>
      <c r="AM1421" s="37"/>
      <c r="AN1421" s="37"/>
      <c r="AO1421" s="37"/>
      <c r="AP1421" s="37"/>
      <c r="AQ1421" s="37"/>
      <c r="AR1421" s="50"/>
    </row>
    <row r="1422" spans="1:44" ht="25.5" hidden="1">
      <c r="A1422" s="29" t="s">
        <v>1285</v>
      </c>
      <c r="B1422" s="42" t="s">
        <v>1286</v>
      </c>
      <c r="C1422" s="40">
        <v>0</v>
      </c>
      <c r="D1422" s="40">
        <v>0</v>
      </c>
      <c r="E1422" s="40">
        <v>0</v>
      </c>
      <c r="F1422" s="40">
        <v>0</v>
      </c>
      <c r="G1422" s="49" t="s">
        <v>1022</v>
      </c>
      <c r="H1422" s="49" t="s">
        <v>1022</v>
      </c>
      <c r="I1422" s="37"/>
      <c r="J1422" s="37"/>
      <c r="K1422" s="37"/>
      <c r="L1422" s="37"/>
      <c r="M1422" s="37"/>
      <c r="N1422" s="37"/>
      <c r="O1422" s="37"/>
      <c r="P1422" s="37"/>
      <c r="Q1422" s="37"/>
      <c r="R1422" s="37"/>
      <c r="S1422" s="37"/>
      <c r="T1422" s="37"/>
      <c r="U1422" s="37"/>
      <c r="V1422" s="37"/>
      <c r="W1422" s="37"/>
      <c r="X1422" s="37" t="s">
        <v>2298</v>
      </c>
      <c r="Y1422" s="38" t="s">
        <v>1285</v>
      </c>
      <c r="Z1422" s="38" t="s">
        <v>1019</v>
      </c>
      <c r="AA1422" s="38" t="s">
        <v>1283</v>
      </c>
      <c r="AB1422" s="38" t="s">
        <v>507</v>
      </c>
      <c r="AC1422" s="38" t="s">
        <v>1020</v>
      </c>
      <c r="AD1422" s="37">
        <f>AD1423+AD1424</f>
        <v>0</v>
      </c>
      <c r="AE1422" s="37"/>
      <c r="AF1422" s="37"/>
      <c r="AG1422" s="37"/>
      <c r="AH1422" s="37"/>
      <c r="AI1422" s="37"/>
      <c r="AJ1422" s="37"/>
      <c r="AK1422" s="37"/>
      <c r="AL1422" s="37"/>
      <c r="AM1422" s="37"/>
      <c r="AN1422" s="37"/>
      <c r="AO1422" s="37"/>
      <c r="AP1422" s="37"/>
      <c r="AQ1422" s="37"/>
      <c r="AR1422" s="50"/>
    </row>
    <row r="1423" spans="1:44" ht="25.5" hidden="1">
      <c r="A1423" s="29" t="s">
        <v>1287</v>
      </c>
      <c r="B1423" s="43" t="s">
        <v>1288</v>
      </c>
      <c r="C1423" s="40">
        <v>0</v>
      </c>
      <c r="D1423" s="40">
        <v>0</v>
      </c>
      <c r="E1423" s="40">
        <v>0</v>
      </c>
      <c r="F1423" s="40">
        <v>0</v>
      </c>
      <c r="G1423" s="49" t="s">
        <v>1022</v>
      </c>
      <c r="H1423" s="49" t="s">
        <v>1022</v>
      </c>
      <c r="I1423" s="37"/>
      <c r="J1423" s="37"/>
      <c r="K1423" s="37"/>
      <c r="L1423" s="37"/>
      <c r="M1423" s="37"/>
      <c r="N1423" s="37"/>
      <c r="O1423" s="37"/>
      <c r="P1423" s="37"/>
      <c r="Q1423" s="37"/>
      <c r="R1423" s="37"/>
      <c r="S1423" s="37"/>
      <c r="T1423" s="37"/>
      <c r="U1423" s="37"/>
      <c r="V1423" s="37"/>
      <c r="W1423" s="37"/>
      <c r="X1423" s="37" t="s">
        <v>2298</v>
      </c>
      <c r="Y1423" s="38" t="s">
        <v>1287</v>
      </c>
      <c r="Z1423" s="38" t="s">
        <v>1019</v>
      </c>
      <c r="AA1423" s="38" t="s">
        <v>1285</v>
      </c>
      <c r="AB1423" s="38" t="s">
        <v>507</v>
      </c>
      <c r="AC1423" s="38" t="s">
        <v>1020</v>
      </c>
      <c r="AD1423" s="37"/>
      <c r="AE1423" s="37"/>
      <c r="AF1423" s="37"/>
      <c r="AG1423" s="37"/>
      <c r="AH1423" s="37"/>
      <c r="AI1423" s="37"/>
      <c r="AJ1423" s="37"/>
      <c r="AK1423" s="37"/>
      <c r="AL1423" s="37"/>
      <c r="AM1423" s="37"/>
      <c r="AN1423" s="37"/>
      <c r="AO1423" s="37"/>
      <c r="AP1423" s="37"/>
      <c r="AQ1423" s="37"/>
      <c r="AR1423" s="50"/>
    </row>
    <row r="1424" spans="1:44" ht="25.5" hidden="1">
      <c r="A1424" s="29" t="s">
        <v>1289</v>
      </c>
      <c r="B1424" s="43" t="s">
        <v>1290</v>
      </c>
      <c r="C1424" s="40">
        <v>0</v>
      </c>
      <c r="D1424" s="40">
        <v>0</v>
      </c>
      <c r="E1424" s="40">
        <v>0</v>
      </c>
      <c r="F1424" s="40">
        <v>0</v>
      </c>
      <c r="G1424" s="49" t="s">
        <v>1022</v>
      </c>
      <c r="H1424" s="49" t="s">
        <v>1022</v>
      </c>
      <c r="I1424" s="37"/>
      <c r="J1424" s="37"/>
      <c r="K1424" s="37"/>
      <c r="L1424" s="37"/>
      <c r="M1424" s="37"/>
      <c r="N1424" s="37"/>
      <c r="O1424" s="37"/>
      <c r="P1424" s="37"/>
      <c r="Q1424" s="37"/>
      <c r="R1424" s="37"/>
      <c r="S1424" s="37"/>
      <c r="T1424" s="37"/>
      <c r="U1424" s="37"/>
      <c r="V1424" s="37"/>
      <c r="W1424" s="37"/>
      <c r="X1424" s="37" t="s">
        <v>2298</v>
      </c>
      <c r="Y1424" s="38" t="s">
        <v>1289</v>
      </c>
      <c r="Z1424" s="38" t="s">
        <v>1019</v>
      </c>
      <c r="AA1424" s="38" t="s">
        <v>1285</v>
      </c>
      <c r="AB1424" s="38" t="s">
        <v>507</v>
      </c>
      <c r="AC1424" s="38" t="s">
        <v>1020</v>
      </c>
      <c r="AD1424" s="37"/>
      <c r="AE1424" s="37"/>
      <c r="AF1424" s="37"/>
      <c r="AG1424" s="37"/>
      <c r="AH1424" s="37"/>
      <c r="AI1424" s="37"/>
      <c r="AJ1424" s="37"/>
      <c r="AK1424" s="37"/>
      <c r="AL1424" s="37"/>
      <c r="AM1424" s="37"/>
      <c r="AN1424" s="37"/>
      <c r="AO1424" s="37"/>
      <c r="AP1424" s="37"/>
      <c r="AQ1424" s="37"/>
      <c r="AR1424" s="50"/>
    </row>
    <row r="1425" spans="1:44" ht="25.5" hidden="1">
      <c r="A1425" s="29" t="s">
        <v>1291</v>
      </c>
      <c r="B1425" s="42" t="s">
        <v>1292</v>
      </c>
      <c r="C1425" s="40">
        <v>0</v>
      </c>
      <c r="D1425" s="40">
        <v>0</v>
      </c>
      <c r="E1425" s="40">
        <v>0</v>
      </c>
      <c r="F1425" s="40">
        <v>0</v>
      </c>
      <c r="G1425" s="49" t="s">
        <v>1022</v>
      </c>
      <c r="H1425" s="49" t="s">
        <v>1022</v>
      </c>
      <c r="I1425" s="37"/>
      <c r="J1425" s="37"/>
      <c r="K1425" s="37"/>
      <c r="L1425" s="37"/>
      <c r="M1425" s="37"/>
      <c r="N1425" s="37"/>
      <c r="O1425" s="37"/>
      <c r="P1425" s="37"/>
      <c r="Q1425" s="37"/>
      <c r="R1425" s="37"/>
      <c r="S1425" s="37"/>
      <c r="T1425" s="37"/>
      <c r="U1425" s="37"/>
      <c r="V1425" s="37"/>
      <c r="W1425" s="37"/>
      <c r="X1425" s="37" t="s">
        <v>2298</v>
      </c>
      <c r="Y1425" s="38" t="s">
        <v>1291</v>
      </c>
      <c r="Z1425" s="38" t="s">
        <v>1019</v>
      </c>
      <c r="AA1425" s="38" t="s">
        <v>1283</v>
      </c>
      <c r="AB1425" s="38" t="s">
        <v>507</v>
      </c>
      <c r="AC1425" s="38" t="s">
        <v>1020</v>
      </c>
      <c r="AD1425" s="37">
        <f>AD1426+AD1427</f>
        <v>0</v>
      </c>
      <c r="AE1425" s="37"/>
      <c r="AF1425" s="37"/>
      <c r="AG1425" s="37"/>
      <c r="AH1425" s="37"/>
      <c r="AI1425" s="37"/>
      <c r="AJ1425" s="37"/>
      <c r="AK1425" s="37"/>
      <c r="AL1425" s="37"/>
      <c r="AM1425" s="37"/>
      <c r="AN1425" s="37"/>
      <c r="AO1425" s="37"/>
      <c r="AP1425" s="37"/>
      <c r="AQ1425" s="37"/>
      <c r="AR1425" s="50"/>
    </row>
    <row r="1426" spans="1:44" ht="25.5" hidden="1">
      <c r="A1426" s="29" t="s">
        <v>1293</v>
      </c>
      <c r="B1426" s="43" t="s">
        <v>1294</v>
      </c>
      <c r="C1426" s="40">
        <v>0</v>
      </c>
      <c r="D1426" s="40">
        <v>0</v>
      </c>
      <c r="E1426" s="40">
        <v>0</v>
      </c>
      <c r="F1426" s="40">
        <v>0</v>
      </c>
      <c r="G1426" s="49" t="s">
        <v>1022</v>
      </c>
      <c r="H1426" s="49" t="s">
        <v>1022</v>
      </c>
      <c r="I1426" s="37"/>
      <c r="J1426" s="37"/>
      <c r="K1426" s="37"/>
      <c r="L1426" s="37"/>
      <c r="M1426" s="37"/>
      <c r="N1426" s="37"/>
      <c r="O1426" s="37"/>
      <c r="P1426" s="37"/>
      <c r="Q1426" s="37"/>
      <c r="R1426" s="37"/>
      <c r="S1426" s="37"/>
      <c r="T1426" s="37"/>
      <c r="U1426" s="37"/>
      <c r="V1426" s="37"/>
      <c r="W1426" s="37"/>
      <c r="X1426" s="37" t="s">
        <v>2298</v>
      </c>
      <c r="Y1426" s="38" t="s">
        <v>1293</v>
      </c>
      <c r="Z1426" s="38" t="s">
        <v>1019</v>
      </c>
      <c r="AA1426" s="38" t="s">
        <v>1291</v>
      </c>
      <c r="AB1426" s="38" t="s">
        <v>507</v>
      </c>
      <c r="AC1426" s="38" t="s">
        <v>1020</v>
      </c>
      <c r="AD1426" s="37"/>
      <c r="AE1426" s="37"/>
      <c r="AF1426" s="37"/>
      <c r="AG1426" s="37"/>
      <c r="AH1426" s="37"/>
      <c r="AI1426" s="37"/>
      <c r="AJ1426" s="37"/>
      <c r="AK1426" s="37"/>
      <c r="AL1426" s="37"/>
      <c r="AM1426" s="37"/>
      <c r="AN1426" s="37"/>
      <c r="AO1426" s="37"/>
      <c r="AP1426" s="37"/>
      <c r="AQ1426" s="37"/>
      <c r="AR1426" s="50"/>
    </row>
    <row r="1427" spans="1:44" ht="25.5" hidden="1">
      <c r="A1427" s="29" t="s">
        <v>1295</v>
      </c>
      <c r="B1427" s="43" t="s">
        <v>1296</v>
      </c>
      <c r="C1427" s="40">
        <v>0</v>
      </c>
      <c r="D1427" s="40">
        <v>0</v>
      </c>
      <c r="E1427" s="40">
        <v>0</v>
      </c>
      <c r="F1427" s="40">
        <v>0</v>
      </c>
      <c r="G1427" s="49" t="s">
        <v>1022</v>
      </c>
      <c r="H1427" s="49" t="s">
        <v>1022</v>
      </c>
      <c r="I1427" s="37"/>
      <c r="J1427" s="37"/>
      <c r="K1427" s="37"/>
      <c r="L1427" s="37"/>
      <c r="M1427" s="37"/>
      <c r="N1427" s="37"/>
      <c r="O1427" s="37"/>
      <c r="P1427" s="37"/>
      <c r="Q1427" s="37"/>
      <c r="R1427" s="37"/>
      <c r="S1427" s="37"/>
      <c r="T1427" s="37"/>
      <c r="U1427" s="37"/>
      <c r="V1427" s="37"/>
      <c r="W1427" s="37"/>
      <c r="X1427" s="37" t="s">
        <v>2298</v>
      </c>
      <c r="Y1427" s="38" t="s">
        <v>1295</v>
      </c>
      <c r="Z1427" s="38" t="s">
        <v>1019</v>
      </c>
      <c r="AA1427" s="38" t="s">
        <v>1291</v>
      </c>
      <c r="AB1427" s="38" t="s">
        <v>507</v>
      </c>
      <c r="AC1427" s="38" t="s">
        <v>1020</v>
      </c>
      <c r="AD1427" s="37"/>
      <c r="AE1427" s="37"/>
      <c r="AF1427" s="37"/>
      <c r="AG1427" s="37"/>
      <c r="AH1427" s="37"/>
      <c r="AI1427" s="37"/>
      <c r="AJ1427" s="37"/>
      <c r="AK1427" s="37"/>
      <c r="AL1427" s="37"/>
      <c r="AM1427" s="37"/>
      <c r="AN1427" s="37"/>
      <c r="AO1427" s="37"/>
      <c r="AP1427" s="37"/>
      <c r="AQ1427" s="37"/>
      <c r="AR1427" s="50"/>
    </row>
    <row r="1428" spans="1:44" ht="12.75" hidden="1">
      <c r="A1428" s="29" t="s">
        <v>1297</v>
      </c>
      <c r="B1428" s="42" t="s">
        <v>1298</v>
      </c>
      <c r="C1428" s="40">
        <v>0</v>
      </c>
      <c r="D1428" s="40">
        <v>0</v>
      </c>
      <c r="E1428" s="40">
        <v>0</v>
      </c>
      <c r="F1428" s="40">
        <v>0</v>
      </c>
      <c r="G1428" s="49" t="s">
        <v>1022</v>
      </c>
      <c r="H1428" s="49" t="s">
        <v>1022</v>
      </c>
      <c r="I1428" s="37"/>
      <c r="J1428" s="37"/>
      <c r="K1428" s="37"/>
      <c r="L1428" s="37"/>
      <c r="M1428" s="37"/>
      <c r="N1428" s="37"/>
      <c r="O1428" s="37"/>
      <c r="P1428" s="37"/>
      <c r="Q1428" s="37"/>
      <c r="R1428" s="37"/>
      <c r="S1428" s="37"/>
      <c r="T1428" s="37"/>
      <c r="U1428" s="37"/>
      <c r="V1428" s="37"/>
      <c r="W1428" s="37"/>
      <c r="X1428" s="37" t="s">
        <v>2298</v>
      </c>
      <c r="Y1428" s="38" t="s">
        <v>1297</v>
      </c>
      <c r="Z1428" s="38" t="s">
        <v>1019</v>
      </c>
      <c r="AA1428" s="38" t="s">
        <v>1283</v>
      </c>
      <c r="AB1428" s="38" t="s">
        <v>507</v>
      </c>
      <c r="AC1428" s="38" t="s">
        <v>1020</v>
      </c>
      <c r="AD1428" s="37">
        <f>AD1429+AD1430</f>
        <v>0</v>
      </c>
      <c r="AE1428" s="37"/>
      <c r="AF1428" s="37"/>
      <c r="AG1428" s="37"/>
      <c r="AH1428" s="37"/>
      <c r="AI1428" s="37"/>
      <c r="AJ1428" s="37"/>
      <c r="AK1428" s="37"/>
      <c r="AL1428" s="37"/>
      <c r="AM1428" s="37"/>
      <c r="AN1428" s="37"/>
      <c r="AO1428" s="37"/>
      <c r="AP1428" s="37"/>
      <c r="AQ1428" s="37"/>
      <c r="AR1428" s="50"/>
    </row>
    <row r="1429" spans="1:44" ht="25.5" hidden="1">
      <c r="A1429" s="29" t="s">
        <v>1299</v>
      </c>
      <c r="B1429" s="43" t="s">
        <v>1300</v>
      </c>
      <c r="C1429" s="40">
        <v>0</v>
      </c>
      <c r="D1429" s="40">
        <v>0</v>
      </c>
      <c r="E1429" s="40">
        <v>0</v>
      </c>
      <c r="F1429" s="40">
        <v>0</v>
      </c>
      <c r="G1429" s="49" t="s">
        <v>1022</v>
      </c>
      <c r="H1429" s="49" t="s">
        <v>1022</v>
      </c>
      <c r="I1429" s="37"/>
      <c r="J1429" s="37"/>
      <c r="K1429" s="37"/>
      <c r="L1429" s="37"/>
      <c r="M1429" s="37"/>
      <c r="N1429" s="37"/>
      <c r="O1429" s="37"/>
      <c r="P1429" s="37"/>
      <c r="Q1429" s="37"/>
      <c r="R1429" s="37"/>
      <c r="S1429" s="37"/>
      <c r="T1429" s="37"/>
      <c r="U1429" s="37"/>
      <c r="V1429" s="37"/>
      <c r="W1429" s="37"/>
      <c r="X1429" s="37" t="s">
        <v>2298</v>
      </c>
      <c r="Y1429" s="38" t="s">
        <v>1299</v>
      </c>
      <c r="Z1429" s="38" t="s">
        <v>1019</v>
      </c>
      <c r="AA1429" s="38" t="s">
        <v>1297</v>
      </c>
      <c r="AB1429" s="38" t="s">
        <v>507</v>
      </c>
      <c r="AC1429" s="38" t="s">
        <v>1020</v>
      </c>
      <c r="AD1429" s="37"/>
      <c r="AE1429" s="37"/>
      <c r="AF1429" s="37"/>
      <c r="AG1429" s="37"/>
      <c r="AH1429" s="37"/>
      <c r="AI1429" s="37"/>
      <c r="AJ1429" s="37"/>
      <c r="AK1429" s="37"/>
      <c r="AL1429" s="37"/>
      <c r="AM1429" s="37"/>
      <c r="AN1429" s="37"/>
      <c r="AO1429" s="37"/>
      <c r="AP1429" s="37"/>
      <c r="AQ1429" s="37"/>
      <c r="AR1429" s="50"/>
    </row>
    <row r="1430" spans="1:44" ht="25.5" hidden="1">
      <c r="A1430" s="29" t="s">
        <v>1301</v>
      </c>
      <c r="B1430" s="43" t="s">
        <v>1302</v>
      </c>
      <c r="C1430" s="40">
        <v>0</v>
      </c>
      <c r="D1430" s="40">
        <v>0</v>
      </c>
      <c r="E1430" s="40">
        <v>0</v>
      </c>
      <c r="F1430" s="40">
        <v>0</v>
      </c>
      <c r="G1430" s="49" t="s">
        <v>1022</v>
      </c>
      <c r="H1430" s="49" t="s">
        <v>1022</v>
      </c>
      <c r="I1430" s="37"/>
      <c r="J1430" s="37"/>
      <c r="K1430" s="37"/>
      <c r="L1430" s="37"/>
      <c r="M1430" s="37"/>
      <c r="N1430" s="37"/>
      <c r="O1430" s="37"/>
      <c r="P1430" s="37"/>
      <c r="Q1430" s="37"/>
      <c r="R1430" s="37"/>
      <c r="S1430" s="37"/>
      <c r="T1430" s="37"/>
      <c r="U1430" s="37"/>
      <c r="V1430" s="37"/>
      <c r="W1430" s="37"/>
      <c r="X1430" s="37" t="s">
        <v>2298</v>
      </c>
      <c r="Y1430" s="38" t="s">
        <v>1301</v>
      </c>
      <c r="Z1430" s="38" t="s">
        <v>1019</v>
      </c>
      <c r="AA1430" s="38" t="s">
        <v>1297</v>
      </c>
      <c r="AB1430" s="38" t="s">
        <v>507</v>
      </c>
      <c r="AC1430" s="38" t="s">
        <v>1020</v>
      </c>
      <c r="AD1430" s="37"/>
      <c r="AE1430" s="37"/>
      <c r="AF1430" s="37"/>
      <c r="AG1430" s="37"/>
      <c r="AH1430" s="37"/>
      <c r="AI1430" s="37"/>
      <c r="AJ1430" s="37"/>
      <c r="AK1430" s="37"/>
      <c r="AL1430" s="37"/>
      <c r="AM1430" s="37"/>
      <c r="AN1430" s="37"/>
      <c r="AO1430" s="37"/>
      <c r="AP1430" s="37"/>
      <c r="AQ1430" s="37"/>
      <c r="AR1430" s="50"/>
    </row>
    <row r="1431" spans="1:44" ht="25.5" hidden="1">
      <c r="A1431" s="29" t="s">
        <v>1303</v>
      </c>
      <c r="B1431" s="42" t="s">
        <v>1304</v>
      </c>
      <c r="C1431" s="40">
        <v>0</v>
      </c>
      <c r="D1431" s="40">
        <v>0</v>
      </c>
      <c r="E1431" s="40">
        <v>0</v>
      </c>
      <c r="F1431" s="40">
        <v>0</v>
      </c>
      <c r="G1431" s="49" t="s">
        <v>1022</v>
      </c>
      <c r="H1431" s="49" t="s">
        <v>1022</v>
      </c>
      <c r="I1431" s="37"/>
      <c r="J1431" s="37"/>
      <c r="K1431" s="37"/>
      <c r="L1431" s="37"/>
      <c r="M1431" s="37"/>
      <c r="N1431" s="37"/>
      <c r="O1431" s="37"/>
      <c r="P1431" s="37"/>
      <c r="Q1431" s="37"/>
      <c r="R1431" s="37"/>
      <c r="S1431" s="37"/>
      <c r="T1431" s="37"/>
      <c r="U1431" s="37"/>
      <c r="V1431" s="37"/>
      <c r="W1431" s="37"/>
      <c r="X1431" s="37" t="s">
        <v>2298</v>
      </c>
      <c r="Y1431" s="38" t="s">
        <v>1303</v>
      </c>
      <c r="Z1431" s="38" t="s">
        <v>1019</v>
      </c>
      <c r="AA1431" s="38" t="s">
        <v>1283</v>
      </c>
      <c r="AB1431" s="38" t="s">
        <v>507</v>
      </c>
      <c r="AC1431" s="38" t="s">
        <v>1020</v>
      </c>
      <c r="AD1431" s="37">
        <f>AD1432+AD1433</f>
        <v>0</v>
      </c>
      <c r="AE1431" s="37"/>
      <c r="AF1431" s="37"/>
      <c r="AG1431" s="37"/>
      <c r="AH1431" s="37"/>
      <c r="AI1431" s="37"/>
      <c r="AJ1431" s="37"/>
      <c r="AK1431" s="37"/>
      <c r="AL1431" s="37"/>
      <c r="AM1431" s="37"/>
      <c r="AN1431" s="37"/>
      <c r="AO1431" s="37"/>
      <c r="AP1431" s="37"/>
      <c r="AQ1431" s="37"/>
      <c r="AR1431" s="50"/>
    </row>
    <row r="1432" spans="1:44" ht="25.5" hidden="1">
      <c r="A1432" s="29" t="s">
        <v>1305</v>
      </c>
      <c r="B1432" s="43" t="s">
        <v>1306</v>
      </c>
      <c r="C1432" s="40">
        <v>0</v>
      </c>
      <c r="D1432" s="40">
        <v>0</v>
      </c>
      <c r="E1432" s="40">
        <v>0</v>
      </c>
      <c r="F1432" s="40">
        <v>0</v>
      </c>
      <c r="G1432" s="49" t="s">
        <v>1022</v>
      </c>
      <c r="H1432" s="49" t="s">
        <v>1022</v>
      </c>
      <c r="I1432" s="37"/>
      <c r="J1432" s="37"/>
      <c r="K1432" s="37"/>
      <c r="L1432" s="37"/>
      <c r="M1432" s="37"/>
      <c r="N1432" s="37"/>
      <c r="O1432" s="37"/>
      <c r="P1432" s="37"/>
      <c r="Q1432" s="37"/>
      <c r="R1432" s="37"/>
      <c r="S1432" s="37"/>
      <c r="T1432" s="37"/>
      <c r="U1432" s="37"/>
      <c r="V1432" s="37"/>
      <c r="W1432" s="37"/>
      <c r="X1432" s="37" t="s">
        <v>2298</v>
      </c>
      <c r="Y1432" s="38" t="s">
        <v>1305</v>
      </c>
      <c r="Z1432" s="38" t="s">
        <v>1019</v>
      </c>
      <c r="AA1432" s="38" t="s">
        <v>1303</v>
      </c>
      <c r="AB1432" s="38" t="s">
        <v>507</v>
      </c>
      <c r="AC1432" s="38" t="s">
        <v>1020</v>
      </c>
      <c r="AD1432" s="37"/>
      <c r="AE1432" s="37"/>
      <c r="AF1432" s="37"/>
      <c r="AG1432" s="37"/>
      <c r="AH1432" s="37"/>
      <c r="AI1432" s="37"/>
      <c r="AJ1432" s="37"/>
      <c r="AK1432" s="37"/>
      <c r="AL1432" s="37"/>
      <c r="AM1432" s="37"/>
      <c r="AN1432" s="37"/>
      <c r="AO1432" s="37"/>
      <c r="AP1432" s="37"/>
      <c r="AQ1432" s="37"/>
      <c r="AR1432" s="50"/>
    </row>
    <row r="1433" spans="1:44" ht="25.5" hidden="1">
      <c r="A1433" s="29" t="s">
        <v>1307</v>
      </c>
      <c r="B1433" s="43" t="s">
        <v>1308</v>
      </c>
      <c r="C1433" s="40">
        <v>0</v>
      </c>
      <c r="D1433" s="40">
        <v>0</v>
      </c>
      <c r="E1433" s="40">
        <v>0</v>
      </c>
      <c r="F1433" s="40">
        <v>0</v>
      </c>
      <c r="G1433" s="49" t="s">
        <v>1022</v>
      </c>
      <c r="H1433" s="49" t="s">
        <v>1022</v>
      </c>
      <c r="I1433" s="37"/>
      <c r="J1433" s="37"/>
      <c r="K1433" s="37"/>
      <c r="L1433" s="37"/>
      <c r="M1433" s="37"/>
      <c r="N1433" s="37"/>
      <c r="O1433" s="37"/>
      <c r="P1433" s="37"/>
      <c r="Q1433" s="37"/>
      <c r="R1433" s="37"/>
      <c r="S1433" s="37"/>
      <c r="T1433" s="37"/>
      <c r="U1433" s="37"/>
      <c r="V1433" s="37"/>
      <c r="W1433" s="37"/>
      <c r="X1433" s="37" t="s">
        <v>2298</v>
      </c>
      <c r="Y1433" s="38" t="s">
        <v>1307</v>
      </c>
      <c r="Z1433" s="38" t="s">
        <v>1019</v>
      </c>
      <c r="AA1433" s="38" t="s">
        <v>1303</v>
      </c>
      <c r="AB1433" s="38" t="s">
        <v>507</v>
      </c>
      <c r="AC1433" s="38" t="s">
        <v>1020</v>
      </c>
      <c r="AD1433" s="37"/>
      <c r="AE1433" s="37"/>
      <c r="AF1433" s="37"/>
      <c r="AG1433" s="37"/>
      <c r="AH1433" s="37"/>
      <c r="AI1433" s="37"/>
      <c r="AJ1433" s="37"/>
      <c r="AK1433" s="37"/>
      <c r="AL1433" s="37"/>
      <c r="AM1433" s="37"/>
      <c r="AN1433" s="37"/>
      <c r="AO1433" s="37"/>
      <c r="AP1433" s="37"/>
      <c r="AQ1433" s="37"/>
      <c r="AR1433" s="50"/>
    </row>
    <row r="1434" spans="1:44" ht="25.5" hidden="1">
      <c r="A1434" s="29" t="s">
        <v>1309</v>
      </c>
      <c r="B1434" s="42" t="s">
        <v>1310</v>
      </c>
      <c r="C1434" s="40">
        <v>0</v>
      </c>
      <c r="D1434" s="40">
        <v>0</v>
      </c>
      <c r="E1434" s="40">
        <v>0</v>
      </c>
      <c r="F1434" s="40">
        <v>0</v>
      </c>
      <c r="G1434" s="49" t="s">
        <v>1022</v>
      </c>
      <c r="H1434" s="49" t="s">
        <v>1022</v>
      </c>
      <c r="I1434" s="37"/>
      <c r="J1434" s="37"/>
      <c r="K1434" s="37"/>
      <c r="L1434" s="37"/>
      <c r="M1434" s="37"/>
      <c r="N1434" s="37"/>
      <c r="O1434" s="37"/>
      <c r="P1434" s="37"/>
      <c r="Q1434" s="37"/>
      <c r="R1434" s="37"/>
      <c r="S1434" s="37"/>
      <c r="T1434" s="37"/>
      <c r="U1434" s="37"/>
      <c r="V1434" s="37"/>
      <c r="W1434" s="37"/>
      <c r="X1434" s="37" t="s">
        <v>2298</v>
      </c>
      <c r="Y1434" s="38" t="s">
        <v>1309</v>
      </c>
      <c r="Z1434" s="38" t="s">
        <v>1019</v>
      </c>
      <c r="AA1434" s="38" t="s">
        <v>1283</v>
      </c>
      <c r="AB1434" s="38" t="s">
        <v>507</v>
      </c>
      <c r="AC1434" s="38" t="s">
        <v>1020</v>
      </c>
      <c r="AD1434" s="37">
        <f>AD1435+AD1436</f>
        <v>0</v>
      </c>
      <c r="AE1434" s="37"/>
      <c r="AF1434" s="37"/>
      <c r="AG1434" s="37"/>
      <c r="AH1434" s="37"/>
      <c r="AI1434" s="37"/>
      <c r="AJ1434" s="37"/>
      <c r="AK1434" s="37"/>
      <c r="AL1434" s="37"/>
      <c r="AM1434" s="37"/>
      <c r="AN1434" s="37"/>
      <c r="AO1434" s="37"/>
      <c r="AP1434" s="37"/>
      <c r="AQ1434" s="37"/>
      <c r="AR1434" s="50"/>
    </row>
    <row r="1435" spans="1:44" ht="25.5" hidden="1">
      <c r="A1435" s="29" t="s">
        <v>1311</v>
      </c>
      <c r="B1435" s="43" t="s">
        <v>1312</v>
      </c>
      <c r="C1435" s="40">
        <v>0</v>
      </c>
      <c r="D1435" s="40">
        <v>0</v>
      </c>
      <c r="E1435" s="40">
        <v>0</v>
      </c>
      <c r="F1435" s="40">
        <v>0</v>
      </c>
      <c r="G1435" s="49" t="s">
        <v>1022</v>
      </c>
      <c r="H1435" s="49" t="s">
        <v>1022</v>
      </c>
      <c r="I1435" s="37"/>
      <c r="J1435" s="37"/>
      <c r="K1435" s="37"/>
      <c r="L1435" s="37"/>
      <c r="M1435" s="37"/>
      <c r="N1435" s="37"/>
      <c r="O1435" s="37"/>
      <c r="P1435" s="37"/>
      <c r="Q1435" s="37"/>
      <c r="R1435" s="37"/>
      <c r="S1435" s="37"/>
      <c r="T1435" s="37"/>
      <c r="U1435" s="37"/>
      <c r="V1435" s="37"/>
      <c r="W1435" s="37"/>
      <c r="X1435" s="37" t="s">
        <v>2298</v>
      </c>
      <c r="Y1435" s="38" t="s">
        <v>1311</v>
      </c>
      <c r="Z1435" s="38" t="s">
        <v>1019</v>
      </c>
      <c r="AA1435" s="38" t="s">
        <v>1309</v>
      </c>
      <c r="AB1435" s="38" t="s">
        <v>507</v>
      </c>
      <c r="AC1435" s="38" t="s">
        <v>1020</v>
      </c>
      <c r="AD1435" s="37"/>
      <c r="AE1435" s="37"/>
      <c r="AF1435" s="37"/>
      <c r="AG1435" s="37"/>
      <c r="AH1435" s="37"/>
      <c r="AI1435" s="37"/>
      <c r="AJ1435" s="37"/>
      <c r="AK1435" s="37"/>
      <c r="AL1435" s="37"/>
      <c r="AM1435" s="37"/>
      <c r="AN1435" s="37"/>
      <c r="AO1435" s="37"/>
      <c r="AP1435" s="37"/>
      <c r="AQ1435" s="37"/>
      <c r="AR1435" s="50"/>
    </row>
    <row r="1436" spans="1:44" ht="25.5" hidden="1">
      <c r="A1436" s="29" t="s">
        <v>1313</v>
      </c>
      <c r="B1436" s="43" t="s">
        <v>1314</v>
      </c>
      <c r="C1436" s="40">
        <v>0</v>
      </c>
      <c r="D1436" s="40">
        <v>0</v>
      </c>
      <c r="E1436" s="40">
        <v>0</v>
      </c>
      <c r="F1436" s="40">
        <v>0</v>
      </c>
      <c r="G1436" s="49" t="s">
        <v>1022</v>
      </c>
      <c r="H1436" s="49" t="s">
        <v>1022</v>
      </c>
      <c r="I1436" s="37"/>
      <c r="J1436" s="37"/>
      <c r="K1436" s="37"/>
      <c r="L1436" s="37"/>
      <c r="M1436" s="37"/>
      <c r="N1436" s="37"/>
      <c r="O1436" s="37"/>
      <c r="P1436" s="37"/>
      <c r="Q1436" s="37"/>
      <c r="R1436" s="37"/>
      <c r="S1436" s="37"/>
      <c r="T1436" s="37"/>
      <c r="U1436" s="37"/>
      <c r="V1436" s="37"/>
      <c r="W1436" s="37"/>
      <c r="X1436" s="37" t="s">
        <v>2298</v>
      </c>
      <c r="Y1436" s="38" t="s">
        <v>1313</v>
      </c>
      <c r="Z1436" s="38" t="s">
        <v>1019</v>
      </c>
      <c r="AA1436" s="38" t="s">
        <v>1309</v>
      </c>
      <c r="AB1436" s="38" t="s">
        <v>507</v>
      </c>
      <c r="AC1436" s="38" t="s">
        <v>1020</v>
      </c>
      <c r="AD1436" s="37"/>
      <c r="AE1436" s="37"/>
      <c r="AF1436" s="37"/>
      <c r="AG1436" s="37"/>
      <c r="AH1436" s="37"/>
      <c r="AI1436" s="37"/>
      <c r="AJ1436" s="37"/>
      <c r="AK1436" s="37"/>
      <c r="AL1436" s="37"/>
      <c r="AM1436" s="37"/>
      <c r="AN1436" s="37"/>
      <c r="AO1436" s="37"/>
      <c r="AP1436" s="37"/>
      <c r="AQ1436" s="37"/>
      <c r="AR1436" s="50"/>
    </row>
    <row r="1437" spans="1:44" ht="12.75" hidden="1">
      <c r="A1437" s="29" t="s">
        <v>1315</v>
      </c>
      <c r="B1437" s="42" t="s">
        <v>987</v>
      </c>
      <c r="C1437" s="40">
        <v>0</v>
      </c>
      <c r="D1437" s="40">
        <v>0</v>
      </c>
      <c r="E1437" s="40">
        <v>0</v>
      </c>
      <c r="F1437" s="40">
        <v>0</v>
      </c>
      <c r="G1437" s="49" t="s">
        <v>1022</v>
      </c>
      <c r="H1437" s="49" t="s">
        <v>1022</v>
      </c>
      <c r="I1437" s="37"/>
      <c r="J1437" s="37"/>
      <c r="K1437" s="37"/>
      <c r="L1437" s="37"/>
      <c r="M1437" s="37"/>
      <c r="N1437" s="37"/>
      <c r="O1437" s="37"/>
      <c r="P1437" s="37"/>
      <c r="Q1437" s="37"/>
      <c r="R1437" s="37"/>
      <c r="S1437" s="37"/>
      <c r="T1437" s="37"/>
      <c r="U1437" s="37"/>
      <c r="V1437" s="37"/>
      <c r="W1437" s="37"/>
      <c r="X1437" s="37" t="s">
        <v>2298</v>
      </c>
      <c r="Y1437" s="38" t="s">
        <v>1315</v>
      </c>
      <c r="Z1437" s="38" t="s">
        <v>1019</v>
      </c>
      <c r="AA1437" s="38" t="s">
        <v>1283</v>
      </c>
      <c r="AB1437" s="38" t="s">
        <v>507</v>
      </c>
      <c r="AC1437" s="38" t="s">
        <v>1020</v>
      </c>
      <c r="AD1437" s="37">
        <f>AD1438+AD1439</f>
        <v>0</v>
      </c>
      <c r="AE1437" s="37"/>
      <c r="AF1437" s="37"/>
      <c r="AG1437" s="37"/>
      <c r="AH1437" s="37"/>
      <c r="AI1437" s="37"/>
      <c r="AJ1437" s="37"/>
      <c r="AK1437" s="37"/>
      <c r="AL1437" s="37"/>
      <c r="AM1437" s="37"/>
      <c r="AN1437" s="37"/>
      <c r="AO1437" s="37"/>
      <c r="AP1437" s="37"/>
      <c r="AQ1437" s="37"/>
      <c r="AR1437" s="50"/>
    </row>
    <row r="1438" spans="1:44" ht="25.5" hidden="1">
      <c r="A1438" s="29" t="s">
        <v>988</v>
      </c>
      <c r="B1438" s="43" t="s">
        <v>989</v>
      </c>
      <c r="C1438" s="40">
        <v>0</v>
      </c>
      <c r="D1438" s="40">
        <v>0</v>
      </c>
      <c r="E1438" s="40">
        <v>0</v>
      </c>
      <c r="F1438" s="40">
        <v>0</v>
      </c>
      <c r="G1438" s="49" t="s">
        <v>1022</v>
      </c>
      <c r="H1438" s="49" t="s">
        <v>1022</v>
      </c>
      <c r="I1438" s="37"/>
      <c r="J1438" s="37"/>
      <c r="K1438" s="37"/>
      <c r="L1438" s="37"/>
      <c r="M1438" s="37"/>
      <c r="N1438" s="37"/>
      <c r="O1438" s="37"/>
      <c r="P1438" s="37"/>
      <c r="Q1438" s="37"/>
      <c r="R1438" s="37"/>
      <c r="S1438" s="37"/>
      <c r="T1438" s="37"/>
      <c r="U1438" s="37"/>
      <c r="V1438" s="37"/>
      <c r="W1438" s="37"/>
      <c r="X1438" s="37" t="s">
        <v>2298</v>
      </c>
      <c r="Y1438" s="38" t="s">
        <v>988</v>
      </c>
      <c r="Z1438" s="38" t="s">
        <v>1019</v>
      </c>
      <c r="AA1438" s="38" t="s">
        <v>1315</v>
      </c>
      <c r="AB1438" s="38" t="s">
        <v>507</v>
      </c>
      <c r="AC1438" s="38" t="s">
        <v>1020</v>
      </c>
      <c r="AD1438" s="37"/>
      <c r="AE1438" s="37"/>
      <c r="AF1438" s="37"/>
      <c r="AG1438" s="37"/>
      <c r="AH1438" s="37"/>
      <c r="AI1438" s="37"/>
      <c r="AJ1438" s="37"/>
      <c r="AK1438" s="37"/>
      <c r="AL1438" s="37"/>
      <c r="AM1438" s="37"/>
      <c r="AN1438" s="37"/>
      <c r="AO1438" s="37"/>
      <c r="AP1438" s="37"/>
      <c r="AQ1438" s="37"/>
      <c r="AR1438" s="50"/>
    </row>
    <row r="1439" spans="1:44" ht="25.5" hidden="1">
      <c r="A1439" s="29" t="s">
        <v>990</v>
      </c>
      <c r="B1439" s="43" t="s">
        <v>991</v>
      </c>
      <c r="C1439" s="40">
        <v>0</v>
      </c>
      <c r="D1439" s="40">
        <v>0</v>
      </c>
      <c r="E1439" s="40">
        <v>0</v>
      </c>
      <c r="F1439" s="40">
        <v>0</v>
      </c>
      <c r="G1439" s="49" t="s">
        <v>1022</v>
      </c>
      <c r="H1439" s="49" t="s">
        <v>1022</v>
      </c>
      <c r="I1439" s="37"/>
      <c r="J1439" s="37"/>
      <c r="K1439" s="37"/>
      <c r="L1439" s="37"/>
      <c r="M1439" s="37"/>
      <c r="N1439" s="37"/>
      <c r="O1439" s="37"/>
      <c r="P1439" s="37"/>
      <c r="Q1439" s="37"/>
      <c r="R1439" s="37"/>
      <c r="S1439" s="37"/>
      <c r="T1439" s="37"/>
      <c r="U1439" s="37"/>
      <c r="V1439" s="37"/>
      <c r="W1439" s="37"/>
      <c r="X1439" s="37" t="s">
        <v>2298</v>
      </c>
      <c r="Y1439" s="38" t="s">
        <v>990</v>
      </c>
      <c r="Z1439" s="38" t="s">
        <v>1019</v>
      </c>
      <c r="AA1439" s="38" t="s">
        <v>1315</v>
      </c>
      <c r="AB1439" s="38" t="s">
        <v>507</v>
      </c>
      <c r="AC1439" s="38" t="s">
        <v>1020</v>
      </c>
      <c r="AD1439" s="37"/>
      <c r="AE1439" s="37"/>
      <c r="AF1439" s="37"/>
      <c r="AG1439" s="37"/>
      <c r="AH1439" s="37"/>
      <c r="AI1439" s="37"/>
      <c r="AJ1439" s="37"/>
      <c r="AK1439" s="37"/>
      <c r="AL1439" s="37"/>
      <c r="AM1439" s="37"/>
      <c r="AN1439" s="37"/>
      <c r="AO1439" s="37"/>
      <c r="AP1439" s="37"/>
      <c r="AQ1439" s="37"/>
      <c r="AR1439" s="50"/>
    </row>
    <row r="1440" spans="1:44" ht="25.5" hidden="1">
      <c r="A1440" s="29" t="s">
        <v>992</v>
      </c>
      <c r="B1440" s="42" t="s">
        <v>993</v>
      </c>
      <c r="C1440" s="40">
        <v>0</v>
      </c>
      <c r="D1440" s="40">
        <v>0</v>
      </c>
      <c r="E1440" s="40">
        <v>0</v>
      </c>
      <c r="F1440" s="40">
        <v>0</v>
      </c>
      <c r="G1440" s="49" t="s">
        <v>1022</v>
      </c>
      <c r="H1440" s="49" t="s">
        <v>1022</v>
      </c>
      <c r="I1440" s="37"/>
      <c r="J1440" s="37"/>
      <c r="K1440" s="37"/>
      <c r="L1440" s="37"/>
      <c r="M1440" s="37"/>
      <c r="N1440" s="37"/>
      <c r="O1440" s="37"/>
      <c r="P1440" s="37"/>
      <c r="Q1440" s="37"/>
      <c r="R1440" s="37"/>
      <c r="S1440" s="37"/>
      <c r="T1440" s="37"/>
      <c r="U1440" s="37"/>
      <c r="V1440" s="37"/>
      <c r="W1440" s="37"/>
      <c r="X1440" s="37" t="s">
        <v>2298</v>
      </c>
      <c r="Y1440" s="38" t="s">
        <v>992</v>
      </c>
      <c r="Z1440" s="38" t="s">
        <v>1019</v>
      </c>
      <c r="AA1440" s="38" t="s">
        <v>1283</v>
      </c>
      <c r="AB1440" s="38" t="s">
        <v>507</v>
      </c>
      <c r="AC1440" s="38" t="s">
        <v>1020</v>
      </c>
      <c r="AD1440" s="37">
        <f>AD1441+AD1442</f>
        <v>0</v>
      </c>
      <c r="AE1440" s="37"/>
      <c r="AF1440" s="37"/>
      <c r="AG1440" s="37"/>
      <c r="AH1440" s="37"/>
      <c r="AI1440" s="37"/>
      <c r="AJ1440" s="37"/>
      <c r="AK1440" s="37"/>
      <c r="AL1440" s="37"/>
      <c r="AM1440" s="37"/>
      <c r="AN1440" s="37"/>
      <c r="AO1440" s="37"/>
      <c r="AP1440" s="37"/>
      <c r="AQ1440" s="37"/>
      <c r="AR1440" s="50"/>
    </row>
    <row r="1441" spans="1:44" ht="25.5" hidden="1">
      <c r="A1441" s="29" t="s">
        <v>994</v>
      </c>
      <c r="B1441" s="43" t="s">
        <v>72</v>
      </c>
      <c r="C1441" s="40">
        <v>0</v>
      </c>
      <c r="D1441" s="40">
        <v>0</v>
      </c>
      <c r="E1441" s="40">
        <v>0</v>
      </c>
      <c r="F1441" s="40">
        <v>0</v>
      </c>
      <c r="G1441" s="49" t="s">
        <v>1022</v>
      </c>
      <c r="H1441" s="49" t="s">
        <v>1022</v>
      </c>
      <c r="I1441" s="37"/>
      <c r="J1441" s="37"/>
      <c r="K1441" s="37"/>
      <c r="L1441" s="37"/>
      <c r="M1441" s="37"/>
      <c r="N1441" s="37"/>
      <c r="O1441" s="37"/>
      <c r="P1441" s="37"/>
      <c r="Q1441" s="37"/>
      <c r="R1441" s="37"/>
      <c r="S1441" s="37"/>
      <c r="T1441" s="37"/>
      <c r="U1441" s="37"/>
      <c r="V1441" s="37"/>
      <c r="W1441" s="37"/>
      <c r="X1441" s="37" t="s">
        <v>2298</v>
      </c>
      <c r="Y1441" s="38" t="s">
        <v>994</v>
      </c>
      <c r="Z1441" s="38" t="s">
        <v>1019</v>
      </c>
      <c r="AA1441" s="38" t="s">
        <v>992</v>
      </c>
      <c r="AB1441" s="38" t="s">
        <v>507</v>
      </c>
      <c r="AC1441" s="38" t="s">
        <v>1020</v>
      </c>
      <c r="AD1441" s="37"/>
      <c r="AE1441" s="37"/>
      <c r="AF1441" s="37"/>
      <c r="AG1441" s="37"/>
      <c r="AH1441" s="37"/>
      <c r="AI1441" s="37"/>
      <c r="AJ1441" s="37"/>
      <c r="AK1441" s="37"/>
      <c r="AL1441" s="37"/>
      <c r="AM1441" s="37"/>
      <c r="AN1441" s="37"/>
      <c r="AO1441" s="37"/>
      <c r="AP1441" s="37"/>
      <c r="AQ1441" s="37"/>
      <c r="AR1441" s="50"/>
    </row>
    <row r="1442" spans="1:44" ht="25.5" hidden="1">
      <c r="A1442" s="29" t="s">
        <v>73</v>
      </c>
      <c r="B1442" s="43" t="s">
        <v>74</v>
      </c>
      <c r="C1442" s="40">
        <v>0</v>
      </c>
      <c r="D1442" s="40">
        <v>0</v>
      </c>
      <c r="E1442" s="40">
        <v>0</v>
      </c>
      <c r="F1442" s="40">
        <v>0</v>
      </c>
      <c r="G1442" s="49" t="s">
        <v>1022</v>
      </c>
      <c r="H1442" s="49" t="s">
        <v>1022</v>
      </c>
      <c r="I1442" s="37"/>
      <c r="J1442" s="37"/>
      <c r="K1442" s="37"/>
      <c r="L1442" s="37"/>
      <c r="M1442" s="37"/>
      <c r="N1442" s="37"/>
      <c r="O1442" s="37"/>
      <c r="P1442" s="37"/>
      <c r="Q1442" s="37"/>
      <c r="R1442" s="37"/>
      <c r="S1442" s="37"/>
      <c r="T1442" s="37"/>
      <c r="U1442" s="37"/>
      <c r="V1442" s="37"/>
      <c r="W1442" s="37"/>
      <c r="X1442" s="37" t="s">
        <v>2298</v>
      </c>
      <c r="Y1442" s="38" t="s">
        <v>73</v>
      </c>
      <c r="Z1442" s="38" t="s">
        <v>1019</v>
      </c>
      <c r="AA1442" s="38" t="s">
        <v>992</v>
      </c>
      <c r="AB1442" s="38" t="s">
        <v>507</v>
      </c>
      <c r="AC1442" s="38" t="s">
        <v>1020</v>
      </c>
      <c r="AD1442" s="37"/>
      <c r="AE1442" s="37"/>
      <c r="AF1442" s="37"/>
      <c r="AG1442" s="37"/>
      <c r="AH1442" s="37"/>
      <c r="AI1442" s="37"/>
      <c r="AJ1442" s="37"/>
      <c r="AK1442" s="37"/>
      <c r="AL1442" s="37"/>
      <c r="AM1442" s="37"/>
      <c r="AN1442" s="37"/>
      <c r="AO1442" s="37"/>
      <c r="AP1442" s="37"/>
      <c r="AQ1442" s="37"/>
      <c r="AR1442" s="50"/>
    </row>
    <row r="1443" spans="1:44" ht="25.5" hidden="1">
      <c r="A1443" s="29" t="s">
        <v>75</v>
      </c>
      <c r="B1443" s="42" t="s">
        <v>76</v>
      </c>
      <c r="C1443" s="40">
        <v>0</v>
      </c>
      <c r="D1443" s="40">
        <v>0</v>
      </c>
      <c r="E1443" s="40">
        <v>0</v>
      </c>
      <c r="F1443" s="40">
        <v>0</v>
      </c>
      <c r="G1443" s="49" t="s">
        <v>1022</v>
      </c>
      <c r="H1443" s="49" t="s">
        <v>1022</v>
      </c>
      <c r="I1443" s="37"/>
      <c r="J1443" s="37"/>
      <c r="K1443" s="37"/>
      <c r="L1443" s="37"/>
      <c r="M1443" s="37"/>
      <c r="N1443" s="37"/>
      <c r="O1443" s="37"/>
      <c r="P1443" s="37"/>
      <c r="Q1443" s="37"/>
      <c r="R1443" s="37"/>
      <c r="S1443" s="37"/>
      <c r="T1443" s="37"/>
      <c r="U1443" s="37"/>
      <c r="V1443" s="37"/>
      <c r="W1443" s="37"/>
      <c r="X1443" s="37" t="s">
        <v>2298</v>
      </c>
      <c r="Y1443" s="38" t="s">
        <v>75</v>
      </c>
      <c r="Z1443" s="38" t="s">
        <v>1019</v>
      </c>
      <c r="AA1443" s="38" t="s">
        <v>1283</v>
      </c>
      <c r="AB1443" s="38" t="s">
        <v>507</v>
      </c>
      <c r="AC1443" s="38" t="s">
        <v>1020</v>
      </c>
      <c r="AD1443" s="37">
        <f>AD1444+AD1445</f>
        <v>0</v>
      </c>
      <c r="AE1443" s="37"/>
      <c r="AF1443" s="37"/>
      <c r="AG1443" s="37"/>
      <c r="AH1443" s="37"/>
      <c r="AI1443" s="37"/>
      <c r="AJ1443" s="37"/>
      <c r="AK1443" s="37"/>
      <c r="AL1443" s="37"/>
      <c r="AM1443" s="37"/>
      <c r="AN1443" s="37"/>
      <c r="AO1443" s="37"/>
      <c r="AP1443" s="37"/>
      <c r="AQ1443" s="37"/>
      <c r="AR1443" s="50"/>
    </row>
    <row r="1444" spans="1:44" ht="25.5" hidden="1">
      <c r="A1444" s="29" t="s">
        <v>77</v>
      </c>
      <c r="B1444" s="43" t="s">
        <v>78</v>
      </c>
      <c r="C1444" s="40">
        <v>0</v>
      </c>
      <c r="D1444" s="40">
        <v>0</v>
      </c>
      <c r="E1444" s="40">
        <v>0</v>
      </c>
      <c r="F1444" s="40">
        <v>0</v>
      </c>
      <c r="G1444" s="49" t="s">
        <v>1022</v>
      </c>
      <c r="H1444" s="49" t="s">
        <v>1022</v>
      </c>
      <c r="I1444" s="37"/>
      <c r="J1444" s="37"/>
      <c r="K1444" s="37"/>
      <c r="L1444" s="37"/>
      <c r="M1444" s="37"/>
      <c r="N1444" s="37"/>
      <c r="O1444" s="37"/>
      <c r="P1444" s="37"/>
      <c r="Q1444" s="37"/>
      <c r="R1444" s="37"/>
      <c r="S1444" s="37"/>
      <c r="T1444" s="37"/>
      <c r="U1444" s="37"/>
      <c r="V1444" s="37"/>
      <c r="W1444" s="37"/>
      <c r="X1444" s="37" t="s">
        <v>2298</v>
      </c>
      <c r="Y1444" s="38" t="s">
        <v>77</v>
      </c>
      <c r="Z1444" s="38" t="s">
        <v>1019</v>
      </c>
      <c r="AA1444" s="38" t="s">
        <v>75</v>
      </c>
      <c r="AB1444" s="38" t="s">
        <v>507</v>
      </c>
      <c r="AC1444" s="38" t="s">
        <v>1020</v>
      </c>
      <c r="AD1444" s="37"/>
      <c r="AE1444" s="37"/>
      <c r="AF1444" s="37"/>
      <c r="AG1444" s="37"/>
      <c r="AH1444" s="37"/>
      <c r="AI1444" s="37"/>
      <c r="AJ1444" s="37"/>
      <c r="AK1444" s="37"/>
      <c r="AL1444" s="37"/>
      <c r="AM1444" s="37"/>
      <c r="AN1444" s="37"/>
      <c r="AO1444" s="37"/>
      <c r="AP1444" s="37"/>
      <c r="AQ1444" s="37"/>
      <c r="AR1444" s="50"/>
    </row>
    <row r="1445" spans="1:44" ht="25.5" hidden="1">
      <c r="A1445" s="29" t="s">
        <v>79</v>
      </c>
      <c r="B1445" s="43" t="s">
        <v>80</v>
      </c>
      <c r="C1445" s="40">
        <v>0</v>
      </c>
      <c r="D1445" s="40">
        <v>0</v>
      </c>
      <c r="E1445" s="40">
        <v>0</v>
      </c>
      <c r="F1445" s="40">
        <v>0</v>
      </c>
      <c r="G1445" s="49" t="s">
        <v>1022</v>
      </c>
      <c r="H1445" s="49" t="s">
        <v>1022</v>
      </c>
      <c r="I1445" s="37"/>
      <c r="J1445" s="37"/>
      <c r="K1445" s="37"/>
      <c r="L1445" s="37"/>
      <c r="M1445" s="37"/>
      <c r="N1445" s="37"/>
      <c r="O1445" s="37"/>
      <c r="P1445" s="37"/>
      <c r="Q1445" s="37"/>
      <c r="R1445" s="37"/>
      <c r="S1445" s="37"/>
      <c r="T1445" s="37"/>
      <c r="U1445" s="37"/>
      <c r="V1445" s="37"/>
      <c r="W1445" s="37"/>
      <c r="X1445" s="37" t="s">
        <v>2298</v>
      </c>
      <c r="Y1445" s="38" t="s">
        <v>79</v>
      </c>
      <c r="Z1445" s="38" t="s">
        <v>1019</v>
      </c>
      <c r="AA1445" s="38" t="s">
        <v>75</v>
      </c>
      <c r="AB1445" s="38" t="s">
        <v>507</v>
      </c>
      <c r="AC1445" s="38" t="s">
        <v>1020</v>
      </c>
      <c r="AD1445" s="37"/>
      <c r="AE1445" s="37"/>
      <c r="AF1445" s="37"/>
      <c r="AG1445" s="37"/>
      <c r="AH1445" s="37"/>
      <c r="AI1445" s="37"/>
      <c r="AJ1445" s="37"/>
      <c r="AK1445" s="37"/>
      <c r="AL1445" s="37"/>
      <c r="AM1445" s="37"/>
      <c r="AN1445" s="37"/>
      <c r="AO1445" s="37"/>
      <c r="AP1445" s="37"/>
      <c r="AQ1445" s="37"/>
      <c r="AR1445" s="50"/>
    </row>
    <row r="1446" spans="1:44" ht="12.75" hidden="1">
      <c r="A1446" s="29" t="s">
        <v>81</v>
      </c>
      <c r="B1446" s="42" t="s">
        <v>82</v>
      </c>
      <c r="C1446" s="40">
        <v>0</v>
      </c>
      <c r="D1446" s="40">
        <v>0</v>
      </c>
      <c r="E1446" s="40">
        <v>0</v>
      </c>
      <c r="F1446" s="40">
        <v>0</v>
      </c>
      <c r="G1446" s="49" t="s">
        <v>1022</v>
      </c>
      <c r="H1446" s="49" t="s">
        <v>1022</v>
      </c>
      <c r="I1446" s="37"/>
      <c r="J1446" s="37"/>
      <c r="K1446" s="37"/>
      <c r="L1446" s="37"/>
      <c r="M1446" s="37"/>
      <c r="N1446" s="37"/>
      <c r="O1446" s="37"/>
      <c r="P1446" s="37"/>
      <c r="Q1446" s="37"/>
      <c r="R1446" s="37"/>
      <c r="S1446" s="37"/>
      <c r="T1446" s="37"/>
      <c r="U1446" s="37"/>
      <c r="V1446" s="37"/>
      <c r="W1446" s="37"/>
      <c r="X1446" s="37" t="s">
        <v>2298</v>
      </c>
      <c r="Y1446" s="38" t="s">
        <v>81</v>
      </c>
      <c r="Z1446" s="38" t="s">
        <v>1019</v>
      </c>
      <c r="AA1446" s="38" t="s">
        <v>1283</v>
      </c>
      <c r="AB1446" s="38" t="s">
        <v>507</v>
      </c>
      <c r="AC1446" s="38" t="s">
        <v>1020</v>
      </c>
      <c r="AD1446" s="37">
        <f>AD1447+AD1448</f>
        <v>0</v>
      </c>
      <c r="AE1446" s="37"/>
      <c r="AF1446" s="37"/>
      <c r="AG1446" s="37"/>
      <c r="AH1446" s="37"/>
      <c r="AI1446" s="37"/>
      <c r="AJ1446" s="37"/>
      <c r="AK1446" s="37"/>
      <c r="AL1446" s="37"/>
      <c r="AM1446" s="37"/>
      <c r="AN1446" s="37"/>
      <c r="AO1446" s="37"/>
      <c r="AP1446" s="37"/>
      <c r="AQ1446" s="37"/>
      <c r="AR1446" s="50"/>
    </row>
    <row r="1447" spans="1:44" ht="25.5" hidden="1">
      <c r="A1447" s="29" t="s">
        <v>83</v>
      </c>
      <c r="B1447" s="43" t="s">
        <v>84</v>
      </c>
      <c r="C1447" s="40">
        <v>0</v>
      </c>
      <c r="D1447" s="40">
        <v>0</v>
      </c>
      <c r="E1447" s="40">
        <v>0</v>
      </c>
      <c r="F1447" s="40">
        <v>0</v>
      </c>
      <c r="G1447" s="49" t="s">
        <v>1022</v>
      </c>
      <c r="H1447" s="49" t="s">
        <v>1022</v>
      </c>
      <c r="I1447" s="37"/>
      <c r="J1447" s="37"/>
      <c r="K1447" s="37"/>
      <c r="L1447" s="37"/>
      <c r="M1447" s="37"/>
      <c r="N1447" s="37"/>
      <c r="O1447" s="37"/>
      <c r="P1447" s="37"/>
      <c r="Q1447" s="37"/>
      <c r="R1447" s="37"/>
      <c r="S1447" s="37"/>
      <c r="T1447" s="37"/>
      <c r="U1447" s="37"/>
      <c r="V1447" s="37"/>
      <c r="W1447" s="37"/>
      <c r="X1447" s="37" t="s">
        <v>2298</v>
      </c>
      <c r="Y1447" s="38" t="s">
        <v>83</v>
      </c>
      <c r="Z1447" s="38" t="s">
        <v>1019</v>
      </c>
      <c r="AA1447" s="38" t="s">
        <v>81</v>
      </c>
      <c r="AB1447" s="38" t="s">
        <v>507</v>
      </c>
      <c r="AC1447" s="38" t="s">
        <v>1020</v>
      </c>
      <c r="AD1447" s="37"/>
      <c r="AE1447" s="37"/>
      <c r="AF1447" s="37"/>
      <c r="AG1447" s="37"/>
      <c r="AH1447" s="37"/>
      <c r="AI1447" s="37"/>
      <c r="AJ1447" s="37"/>
      <c r="AK1447" s="37"/>
      <c r="AL1447" s="37"/>
      <c r="AM1447" s="37"/>
      <c r="AN1447" s="37"/>
      <c r="AO1447" s="37"/>
      <c r="AP1447" s="37"/>
      <c r="AQ1447" s="37"/>
      <c r="AR1447" s="50"/>
    </row>
    <row r="1448" spans="1:44" ht="25.5" hidden="1">
      <c r="A1448" s="29" t="s">
        <v>85</v>
      </c>
      <c r="B1448" s="43" t="s">
        <v>86</v>
      </c>
      <c r="C1448" s="40">
        <v>0</v>
      </c>
      <c r="D1448" s="40">
        <v>0</v>
      </c>
      <c r="E1448" s="40">
        <v>0</v>
      </c>
      <c r="F1448" s="40">
        <v>0</v>
      </c>
      <c r="G1448" s="49" t="s">
        <v>1022</v>
      </c>
      <c r="H1448" s="49" t="s">
        <v>1022</v>
      </c>
      <c r="I1448" s="37"/>
      <c r="J1448" s="37"/>
      <c r="K1448" s="37"/>
      <c r="L1448" s="37"/>
      <c r="M1448" s="37"/>
      <c r="N1448" s="37"/>
      <c r="O1448" s="37"/>
      <c r="P1448" s="37"/>
      <c r="Q1448" s="37"/>
      <c r="R1448" s="37"/>
      <c r="S1448" s="37"/>
      <c r="T1448" s="37"/>
      <c r="U1448" s="37"/>
      <c r="V1448" s="37"/>
      <c r="W1448" s="37"/>
      <c r="X1448" s="37" t="s">
        <v>2298</v>
      </c>
      <c r="Y1448" s="38" t="s">
        <v>85</v>
      </c>
      <c r="Z1448" s="38" t="s">
        <v>1019</v>
      </c>
      <c r="AA1448" s="38" t="s">
        <v>81</v>
      </c>
      <c r="AB1448" s="38" t="s">
        <v>507</v>
      </c>
      <c r="AC1448" s="38" t="s">
        <v>1020</v>
      </c>
      <c r="AD1448" s="37"/>
      <c r="AE1448" s="37"/>
      <c r="AF1448" s="37"/>
      <c r="AG1448" s="37"/>
      <c r="AH1448" s="37"/>
      <c r="AI1448" s="37"/>
      <c r="AJ1448" s="37"/>
      <c r="AK1448" s="37"/>
      <c r="AL1448" s="37"/>
      <c r="AM1448" s="37"/>
      <c r="AN1448" s="37"/>
      <c r="AO1448" s="37"/>
      <c r="AP1448" s="37"/>
      <c r="AQ1448" s="37"/>
      <c r="AR1448" s="50"/>
    </row>
    <row r="1449" spans="1:44" ht="25.5" hidden="1">
      <c r="A1449" s="29" t="s">
        <v>87</v>
      </c>
      <c r="B1449" s="42" t="s">
        <v>88</v>
      </c>
      <c r="C1449" s="40">
        <v>0</v>
      </c>
      <c r="D1449" s="40">
        <v>0</v>
      </c>
      <c r="E1449" s="40">
        <v>0</v>
      </c>
      <c r="F1449" s="40">
        <v>0</v>
      </c>
      <c r="G1449" s="49" t="s">
        <v>1022</v>
      </c>
      <c r="H1449" s="49" t="s">
        <v>1022</v>
      </c>
      <c r="I1449" s="37"/>
      <c r="J1449" s="37"/>
      <c r="K1449" s="37"/>
      <c r="L1449" s="37"/>
      <c r="M1449" s="37"/>
      <c r="N1449" s="37"/>
      <c r="O1449" s="37"/>
      <c r="P1449" s="37"/>
      <c r="Q1449" s="37"/>
      <c r="R1449" s="37"/>
      <c r="S1449" s="37"/>
      <c r="T1449" s="37"/>
      <c r="U1449" s="37"/>
      <c r="V1449" s="37"/>
      <c r="W1449" s="37"/>
      <c r="X1449" s="37" t="s">
        <v>2298</v>
      </c>
      <c r="Y1449" s="38" t="s">
        <v>87</v>
      </c>
      <c r="Z1449" s="38" t="s">
        <v>1019</v>
      </c>
      <c r="AA1449" s="38" t="s">
        <v>1283</v>
      </c>
      <c r="AB1449" s="38" t="s">
        <v>507</v>
      </c>
      <c r="AC1449" s="38" t="s">
        <v>1020</v>
      </c>
      <c r="AD1449" s="37"/>
      <c r="AE1449" s="37"/>
      <c r="AF1449" s="37"/>
      <c r="AG1449" s="37"/>
      <c r="AH1449" s="37"/>
      <c r="AI1449" s="37"/>
      <c r="AJ1449" s="37"/>
      <c r="AK1449" s="37"/>
      <c r="AL1449" s="37"/>
      <c r="AM1449" s="37"/>
      <c r="AN1449" s="37"/>
      <c r="AO1449" s="37"/>
      <c r="AP1449" s="37"/>
      <c r="AQ1449" s="37"/>
      <c r="AR1449" s="50"/>
    </row>
    <row r="1450" spans="1:44" ht="25.5" hidden="1">
      <c r="A1450" s="29" t="s">
        <v>89</v>
      </c>
      <c r="B1450" s="42" t="s">
        <v>1012</v>
      </c>
      <c r="C1450" s="40">
        <v>0</v>
      </c>
      <c r="D1450" s="40">
        <v>0</v>
      </c>
      <c r="E1450" s="40">
        <v>0</v>
      </c>
      <c r="F1450" s="40">
        <v>0</v>
      </c>
      <c r="G1450" s="49" t="s">
        <v>1022</v>
      </c>
      <c r="H1450" s="49" t="s">
        <v>1022</v>
      </c>
      <c r="I1450" s="37"/>
      <c r="J1450" s="37"/>
      <c r="K1450" s="37"/>
      <c r="L1450" s="37"/>
      <c r="M1450" s="37"/>
      <c r="N1450" s="37"/>
      <c r="O1450" s="37"/>
      <c r="P1450" s="37"/>
      <c r="Q1450" s="37"/>
      <c r="R1450" s="37"/>
      <c r="S1450" s="37"/>
      <c r="T1450" s="37"/>
      <c r="U1450" s="37"/>
      <c r="V1450" s="37"/>
      <c r="W1450" s="37"/>
      <c r="X1450" s="37" t="s">
        <v>2298</v>
      </c>
      <c r="Y1450" s="38" t="s">
        <v>89</v>
      </c>
      <c r="Z1450" s="38" t="s">
        <v>1019</v>
      </c>
      <c r="AA1450" s="38" t="s">
        <v>1283</v>
      </c>
      <c r="AB1450" s="38" t="s">
        <v>507</v>
      </c>
      <c r="AC1450" s="38" t="s">
        <v>1020</v>
      </c>
      <c r="AD1450" s="37"/>
      <c r="AE1450" s="37"/>
      <c r="AF1450" s="37"/>
      <c r="AG1450" s="37"/>
      <c r="AH1450" s="37"/>
      <c r="AI1450" s="37"/>
      <c r="AJ1450" s="37"/>
      <c r="AK1450" s="37"/>
      <c r="AL1450" s="37"/>
      <c r="AM1450" s="37"/>
      <c r="AN1450" s="37"/>
      <c r="AO1450" s="37"/>
      <c r="AP1450" s="37"/>
      <c r="AQ1450" s="37"/>
      <c r="AR1450" s="50"/>
    </row>
    <row r="1451" spans="1:44" ht="12.75" hidden="1">
      <c r="A1451" s="29" t="s">
        <v>1013</v>
      </c>
      <c r="B1451" s="41" t="s">
        <v>1014</v>
      </c>
      <c r="C1451" s="40">
        <v>0</v>
      </c>
      <c r="D1451" s="40">
        <v>0</v>
      </c>
      <c r="E1451" s="40">
        <v>0</v>
      </c>
      <c r="F1451" s="40">
        <v>0</v>
      </c>
      <c r="G1451" s="49" t="s">
        <v>1022</v>
      </c>
      <c r="H1451" s="49" t="s">
        <v>1022</v>
      </c>
      <c r="I1451" s="37"/>
      <c r="J1451" s="37"/>
      <c r="K1451" s="37"/>
      <c r="L1451" s="37"/>
      <c r="M1451" s="37"/>
      <c r="N1451" s="37"/>
      <c r="O1451" s="37"/>
      <c r="P1451" s="37"/>
      <c r="Q1451" s="37"/>
      <c r="R1451" s="37"/>
      <c r="S1451" s="37"/>
      <c r="T1451" s="37"/>
      <c r="U1451" s="37"/>
      <c r="V1451" s="37"/>
      <c r="W1451" s="37"/>
      <c r="X1451" s="37" t="s">
        <v>2298</v>
      </c>
      <c r="Y1451" s="38" t="s">
        <v>1013</v>
      </c>
      <c r="Z1451" s="38" t="s">
        <v>1019</v>
      </c>
      <c r="AA1451" s="38" t="s">
        <v>393</v>
      </c>
      <c r="AB1451" s="38" t="s">
        <v>507</v>
      </c>
      <c r="AC1451" s="38" t="s">
        <v>1020</v>
      </c>
      <c r="AD1451" s="37">
        <f>AD1452+AD1453</f>
        <v>0</v>
      </c>
      <c r="AE1451" s="37"/>
      <c r="AF1451" s="37"/>
      <c r="AG1451" s="37"/>
      <c r="AH1451" s="37"/>
      <c r="AI1451" s="37"/>
      <c r="AJ1451" s="37"/>
      <c r="AK1451" s="37"/>
      <c r="AL1451" s="37"/>
      <c r="AM1451" s="37"/>
      <c r="AN1451" s="37"/>
      <c r="AO1451" s="37"/>
      <c r="AP1451" s="37"/>
      <c r="AQ1451" s="37"/>
      <c r="AR1451" s="50"/>
    </row>
    <row r="1452" spans="1:44" ht="12.75" hidden="1">
      <c r="A1452" s="29" t="s">
        <v>1015</v>
      </c>
      <c r="B1452" s="42" t="s">
        <v>1016</v>
      </c>
      <c r="C1452" s="40">
        <v>0</v>
      </c>
      <c r="D1452" s="40">
        <v>0</v>
      </c>
      <c r="E1452" s="40">
        <v>0</v>
      </c>
      <c r="F1452" s="40">
        <v>0</v>
      </c>
      <c r="G1452" s="49" t="s">
        <v>1022</v>
      </c>
      <c r="H1452" s="49" t="s">
        <v>1022</v>
      </c>
      <c r="I1452" s="37"/>
      <c r="J1452" s="37"/>
      <c r="K1452" s="37"/>
      <c r="L1452" s="37"/>
      <c r="M1452" s="37"/>
      <c r="N1452" s="37"/>
      <c r="O1452" s="37"/>
      <c r="P1452" s="37"/>
      <c r="Q1452" s="37"/>
      <c r="R1452" s="37"/>
      <c r="S1452" s="37"/>
      <c r="T1452" s="37"/>
      <c r="U1452" s="37"/>
      <c r="V1452" s="37"/>
      <c r="W1452" s="37"/>
      <c r="X1452" s="37" t="s">
        <v>2298</v>
      </c>
      <c r="Y1452" s="38" t="s">
        <v>1015</v>
      </c>
      <c r="Z1452" s="38" t="s">
        <v>1019</v>
      </c>
      <c r="AA1452" s="38" t="s">
        <v>1013</v>
      </c>
      <c r="AB1452" s="38" t="s">
        <v>507</v>
      </c>
      <c r="AC1452" s="38" t="s">
        <v>1020</v>
      </c>
      <c r="AD1452" s="37"/>
      <c r="AE1452" s="37"/>
      <c r="AF1452" s="37"/>
      <c r="AG1452" s="37"/>
      <c r="AH1452" s="37"/>
      <c r="AI1452" s="37"/>
      <c r="AJ1452" s="37"/>
      <c r="AK1452" s="37"/>
      <c r="AL1452" s="37"/>
      <c r="AM1452" s="37"/>
      <c r="AN1452" s="37"/>
      <c r="AO1452" s="37"/>
      <c r="AP1452" s="37"/>
      <c r="AQ1452" s="37"/>
      <c r="AR1452" s="50"/>
    </row>
    <row r="1453" spans="1:44" ht="12.75" hidden="1">
      <c r="A1453" s="29" t="s">
        <v>1017</v>
      </c>
      <c r="B1453" s="42" t="s">
        <v>1018</v>
      </c>
      <c r="C1453" s="40">
        <v>0</v>
      </c>
      <c r="D1453" s="40">
        <v>0</v>
      </c>
      <c r="E1453" s="40">
        <v>0</v>
      </c>
      <c r="F1453" s="40">
        <v>0</v>
      </c>
      <c r="G1453" s="49" t="s">
        <v>1022</v>
      </c>
      <c r="H1453" s="49" t="s">
        <v>1022</v>
      </c>
      <c r="I1453" s="37"/>
      <c r="J1453" s="37"/>
      <c r="K1453" s="37"/>
      <c r="L1453" s="37"/>
      <c r="M1453" s="37"/>
      <c r="N1453" s="37"/>
      <c r="O1453" s="37"/>
      <c r="P1453" s="37"/>
      <c r="Q1453" s="37"/>
      <c r="R1453" s="37"/>
      <c r="S1453" s="37"/>
      <c r="T1453" s="37"/>
      <c r="U1453" s="37"/>
      <c r="V1453" s="37"/>
      <c r="W1453" s="37"/>
      <c r="X1453" s="37" t="s">
        <v>2298</v>
      </c>
      <c r="Y1453" s="38" t="s">
        <v>1017</v>
      </c>
      <c r="Z1453" s="38" t="s">
        <v>1019</v>
      </c>
      <c r="AA1453" s="38" t="s">
        <v>1013</v>
      </c>
      <c r="AB1453" s="38" t="s">
        <v>507</v>
      </c>
      <c r="AC1453" s="38" t="s">
        <v>1020</v>
      </c>
      <c r="AD1453" s="37"/>
      <c r="AE1453" s="37"/>
      <c r="AF1453" s="37"/>
      <c r="AG1453" s="37"/>
      <c r="AH1453" s="37"/>
      <c r="AI1453" s="37"/>
      <c r="AJ1453" s="37"/>
      <c r="AK1453" s="37"/>
      <c r="AL1453" s="37"/>
      <c r="AM1453" s="37"/>
      <c r="AN1453" s="37"/>
      <c r="AO1453" s="37"/>
      <c r="AP1453" s="37"/>
      <c r="AQ1453" s="37"/>
      <c r="AR1453" s="50"/>
    </row>
    <row r="1454" spans="1:8" ht="12.75">
      <c r="A1454" s="60"/>
      <c r="B1454" s="60"/>
      <c r="C1454" s="60"/>
      <c r="D1454" s="60"/>
      <c r="E1454" s="60"/>
      <c r="F1454" s="60"/>
      <c r="G1454" s="60"/>
      <c r="H1454" s="60"/>
    </row>
    <row r="1455" spans="1:8" ht="12.75">
      <c r="A1455" s="60"/>
      <c r="B1455" s="60"/>
      <c r="C1455" s="60"/>
      <c r="D1455" s="60"/>
      <c r="E1455" s="60"/>
      <c r="F1455" s="60"/>
      <c r="G1455" s="60"/>
      <c r="H1455" s="60"/>
    </row>
    <row r="1456" spans="1:8" ht="39.75" customHeight="1">
      <c r="A1456" s="60"/>
      <c r="B1456" s="59" t="s">
        <v>2295</v>
      </c>
      <c r="C1456" s="60"/>
      <c r="D1456" s="60"/>
      <c r="E1456" s="60"/>
      <c r="F1456" s="60"/>
      <c r="G1456" s="60"/>
      <c r="H1456" s="60"/>
    </row>
    <row r="1457" spans="1:8" ht="12.75">
      <c r="A1457" s="60"/>
      <c r="B1457" s="59"/>
      <c r="C1457" s="60"/>
      <c r="D1457" s="60"/>
      <c r="E1457" s="60"/>
      <c r="F1457" s="60"/>
      <c r="G1457" s="60"/>
      <c r="H1457" s="60"/>
    </row>
    <row r="1458" spans="1:8" ht="12.75">
      <c r="A1458" s="60"/>
      <c r="B1458" s="60"/>
      <c r="C1458" s="60"/>
      <c r="D1458" s="60"/>
      <c r="E1458" s="60"/>
      <c r="F1458" s="60"/>
      <c r="G1458" s="60"/>
      <c r="H1458" s="60"/>
    </row>
    <row r="1459" spans="1:8" ht="12.75">
      <c r="A1459" s="60"/>
      <c r="B1459" s="59"/>
      <c r="C1459" s="60"/>
      <c r="D1459" s="60"/>
      <c r="E1459" s="60"/>
      <c r="F1459" s="60"/>
      <c r="G1459" s="60"/>
      <c r="H1459" s="60"/>
    </row>
    <row r="1460" spans="1:8" ht="12.75">
      <c r="A1460" s="60"/>
      <c r="B1460" s="60"/>
      <c r="C1460" s="60"/>
      <c r="D1460" s="60"/>
      <c r="E1460" s="60"/>
      <c r="F1460" s="60"/>
      <c r="G1460" s="60"/>
      <c r="H1460" s="60"/>
    </row>
    <row r="1461" spans="1:8" ht="12.75">
      <c r="A1461" s="60"/>
      <c r="B1461" s="60"/>
      <c r="C1461" s="60"/>
      <c r="D1461" s="60"/>
      <c r="E1461" s="60"/>
      <c r="F1461" s="60"/>
      <c r="G1461" s="60"/>
      <c r="H1461" s="60"/>
    </row>
    <row r="1462" spans="1:8" ht="12.75">
      <c r="A1462" s="60"/>
      <c r="B1462" s="60"/>
      <c r="C1462" s="60"/>
      <c r="D1462" s="60"/>
      <c r="E1462" s="60"/>
      <c r="F1462" s="60"/>
      <c r="G1462" s="60"/>
      <c r="H1462" s="60"/>
    </row>
    <row r="1463" spans="1:8" ht="76.5">
      <c r="A1463" s="60"/>
      <c r="B1463" s="73" t="s">
        <v>2296</v>
      </c>
      <c r="C1463" s="60"/>
      <c r="D1463" s="60"/>
      <c r="E1463" s="60"/>
      <c r="F1463" s="60"/>
      <c r="G1463" s="60"/>
      <c r="H1463" s="60"/>
    </row>
    <row r="1464" spans="1:8" ht="12.75">
      <c r="A1464" s="60"/>
      <c r="B1464" s="60"/>
      <c r="C1464" s="60"/>
      <c r="D1464" s="60"/>
      <c r="E1464" s="60"/>
      <c r="F1464" s="60"/>
      <c r="G1464" s="60"/>
      <c r="H1464" s="60"/>
    </row>
    <row r="1465" spans="1:8" ht="12.75">
      <c r="A1465" s="60"/>
      <c r="B1465" s="60"/>
      <c r="C1465" s="60"/>
      <c r="D1465" s="60"/>
      <c r="E1465" s="60"/>
      <c r="F1465" s="60"/>
      <c r="G1465" s="60"/>
      <c r="H1465" s="60"/>
    </row>
    <row r="1466" spans="1:8" ht="12.75">
      <c r="A1466" s="60"/>
      <c r="B1466" s="60"/>
      <c r="C1466" s="60"/>
      <c r="D1466" s="60"/>
      <c r="E1466" s="60"/>
      <c r="F1466" s="60"/>
      <c r="G1466" s="60"/>
      <c r="H1466" s="60"/>
    </row>
    <row r="1467" spans="1:8" ht="12.75">
      <c r="A1467" s="60"/>
      <c r="B1467" s="60"/>
      <c r="C1467" s="60"/>
      <c r="D1467" s="60"/>
      <c r="E1467" s="60"/>
      <c r="F1467" s="60"/>
      <c r="G1467" s="60"/>
      <c r="H1467" s="60"/>
    </row>
    <row r="1468" spans="1:8" ht="12.75">
      <c r="A1468" s="60"/>
      <c r="B1468" s="60"/>
      <c r="C1468" s="60"/>
      <c r="D1468" s="60"/>
      <c r="E1468" s="60"/>
      <c r="F1468" s="60"/>
      <c r="G1468" s="60"/>
      <c r="H1468" s="60"/>
    </row>
    <row r="1469" spans="1:8" ht="12.75">
      <c r="A1469" s="60"/>
      <c r="B1469" s="60"/>
      <c r="C1469" s="60"/>
      <c r="D1469" s="60"/>
      <c r="E1469" s="60"/>
      <c r="F1469" s="60"/>
      <c r="G1469" s="60"/>
      <c r="H1469" s="60"/>
    </row>
    <row r="1470" spans="1:8" ht="12.75">
      <c r="A1470" s="60"/>
      <c r="B1470" s="60"/>
      <c r="C1470" s="60"/>
      <c r="D1470" s="60"/>
      <c r="E1470" s="60"/>
      <c r="F1470" s="60"/>
      <c r="G1470" s="60"/>
      <c r="H1470" s="60"/>
    </row>
    <row r="1471" spans="1:8" ht="12.75">
      <c r="A1471" s="60"/>
      <c r="B1471" s="60"/>
      <c r="C1471" s="60"/>
      <c r="D1471" s="60"/>
      <c r="E1471" s="60"/>
      <c r="F1471" s="60"/>
      <c r="G1471" s="60"/>
      <c r="H1471" s="60"/>
    </row>
    <row r="1472" spans="1:8" ht="12.75">
      <c r="A1472" s="60"/>
      <c r="B1472" s="60"/>
      <c r="C1472" s="60"/>
      <c r="D1472" s="60"/>
      <c r="E1472" s="60"/>
      <c r="F1472" s="60"/>
      <c r="G1472" s="60"/>
      <c r="H1472" s="60"/>
    </row>
    <row r="1473" spans="1:8" ht="12.75">
      <c r="A1473" s="60"/>
      <c r="B1473" s="60"/>
      <c r="C1473" s="60"/>
      <c r="D1473" s="60"/>
      <c r="E1473" s="60"/>
      <c r="F1473" s="60"/>
      <c r="G1473" s="60"/>
      <c r="H1473" s="60"/>
    </row>
    <row r="1474" spans="1:8" ht="12.75">
      <c r="A1474" s="60"/>
      <c r="B1474" s="60"/>
      <c r="C1474" s="60"/>
      <c r="D1474" s="60"/>
      <c r="E1474" s="60"/>
      <c r="F1474" s="60"/>
      <c r="G1474" s="60"/>
      <c r="H1474" s="60"/>
    </row>
    <row r="1475" spans="1:8" ht="12.75">
      <c r="A1475" s="60"/>
      <c r="B1475" s="60"/>
      <c r="C1475" s="60"/>
      <c r="D1475" s="60"/>
      <c r="E1475" s="60"/>
      <c r="F1475" s="60"/>
      <c r="G1475" s="60"/>
      <c r="H1475" s="60"/>
    </row>
    <row r="1476" spans="1:8" ht="12.75">
      <c r="A1476" s="60"/>
      <c r="B1476" s="60"/>
      <c r="C1476" s="60"/>
      <c r="D1476" s="60"/>
      <c r="E1476" s="60"/>
      <c r="F1476" s="60"/>
      <c r="G1476" s="60"/>
      <c r="H1476" s="60"/>
    </row>
    <row r="1477" spans="1:8" ht="12.75">
      <c r="A1477" s="60"/>
      <c r="B1477" s="60"/>
      <c r="C1477" s="60"/>
      <c r="D1477" s="60"/>
      <c r="E1477" s="60"/>
      <c r="F1477" s="60"/>
      <c r="G1477" s="60"/>
      <c r="H1477" s="60"/>
    </row>
    <row r="1478" spans="1:8" ht="12.75">
      <c r="A1478" s="60"/>
      <c r="B1478" s="60"/>
      <c r="C1478" s="60"/>
      <c r="D1478" s="60"/>
      <c r="E1478" s="60"/>
      <c r="F1478" s="60"/>
      <c r="G1478" s="60"/>
      <c r="H1478" s="60"/>
    </row>
    <row r="1479" spans="1:8" ht="12.75">
      <c r="A1479" s="60"/>
      <c r="B1479" s="60"/>
      <c r="C1479" s="60"/>
      <c r="D1479" s="60"/>
      <c r="E1479" s="60"/>
      <c r="F1479" s="60"/>
      <c r="G1479" s="60"/>
      <c r="H1479" s="60"/>
    </row>
    <row r="1480" spans="1:8" ht="12.75">
      <c r="A1480" s="60"/>
      <c r="B1480" s="60"/>
      <c r="C1480" s="60"/>
      <c r="D1480" s="60"/>
      <c r="E1480" s="60"/>
      <c r="F1480" s="60"/>
      <c r="G1480" s="60"/>
      <c r="H1480" s="60"/>
    </row>
    <row r="1481" spans="1:8" ht="12.75">
      <c r="A1481" s="60"/>
      <c r="B1481" s="60"/>
      <c r="C1481" s="60"/>
      <c r="D1481" s="60"/>
      <c r="E1481" s="60"/>
      <c r="F1481" s="60"/>
      <c r="G1481" s="60"/>
      <c r="H1481" s="60"/>
    </row>
  </sheetData>
  <sheetProtection/>
  <mergeCells count="8">
    <mergeCell ref="A1:C2"/>
    <mergeCell ref="D2:H2"/>
    <mergeCell ref="A4:E4"/>
    <mergeCell ref="A10:A11"/>
    <mergeCell ref="B10:B11"/>
    <mergeCell ref="C10:D10"/>
    <mergeCell ref="E10:F10"/>
    <mergeCell ref="G10:H10"/>
  </mergeCells>
  <printOptions/>
  <pageMargins left="0.75" right="0.75" top="1" bottom="1" header="0.5" footer="0.5"/>
  <pageSetup firstPageNumber="1" useFirstPageNumber="1" fitToHeight="0" fitToWidth="1" horizontalDpi="600" verticalDpi="600" orientation="portrait" paperSize="9" scale="52" r:id="rId1"/>
  <headerFooter alignWithMargins="0">
    <oddFooter>&amp;L2PB_Pasv; Pārskats par pamatbudžeta izpildi&amp;R&amp;P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JelenaM</dc:creator>
  <cp:keywords/>
  <dc:description/>
  <cp:lastModifiedBy>Anna Rancane</cp:lastModifiedBy>
  <cp:lastPrinted>2010-10-14T13:25:08Z</cp:lastPrinted>
  <dcterms:created xsi:type="dcterms:W3CDTF">2009-09-24T06:24:41Z</dcterms:created>
  <dcterms:modified xsi:type="dcterms:W3CDTF">2014-04-04T13:36:30Z</dcterms:modified>
  <cp:category/>
  <cp:version/>
  <cp:contentType/>
  <cp:contentStatus/>
</cp:coreProperties>
</file>