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221" windowWidth="13425" windowHeight="8700" activeTab="0"/>
  </bookViews>
  <sheets>
    <sheet name=".xls)2." sheetId="1" r:id="rId1"/>
  </sheets>
  <definedNames/>
  <calcPr fullCalcOnLoad="1"/>
</workbook>
</file>

<file path=xl/sharedStrings.xml><?xml version="1.0" encoding="utf-8"?>
<sst xmlns="http://schemas.openxmlformats.org/spreadsheetml/2006/main" count="424" uniqueCount="260">
  <si>
    <t>Būvdarbu apjomi</t>
  </si>
  <si>
    <t>Ūdensvada un  kanalizācijas tīkli</t>
  </si>
  <si>
    <t>Objekta nosaukums</t>
  </si>
  <si>
    <t>Objekta adrese</t>
  </si>
  <si>
    <t>Pasūtītājs</t>
  </si>
  <si>
    <t>Rēzeknes novada pašvaldība</t>
  </si>
  <si>
    <t>Būvdarbu apjomi sastādīti 2011. gada februārī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</si>
  <si>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</si>
  <si>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</si>
  <si>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</si>
  <si>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</si>
  <si>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</si>
  <si>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</si>
  <si>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</si>
  <si>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alga Ls</t>
  </si>
  <si>
    <t>Materiāli     Ls</t>
  </si>
  <si>
    <t>Mehānismi Ls</t>
  </si>
  <si>
    <t>Kopā           Ls</t>
  </si>
  <si>
    <t>Materiāli        Ls</t>
  </si>
  <si>
    <t>Kopā        Ls</t>
  </si>
  <si>
    <t>Cena Ls uz c/h</t>
  </si>
  <si>
    <t>gb.</t>
  </si>
  <si>
    <t>Demontāžas darbi</t>
  </si>
  <si>
    <t xml:space="preserve">Artēziskā urbuma vāka, galvas veidgabalu, dziļurbuma sūkņa, kā arī padeves caurules d100 demontāža </t>
  </si>
  <si>
    <t>kompl.</t>
  </si>
  <si>
    <t>Atkritumu aizvešana un noglabāšana</t>
  </si>
  <si>
    <r>
      <t>m</t>
    </r>
    <r>
      <rPr>
        <vertAlign val="superscript"/>
        <sz val="10"/>
        <rFont val="Arial"/>
        <family val="2"/>
      </rPr>
      <t>3</t>
    </r>
  </si>
  <si>
    <t>kpl.</t>
  </si>
  <si>
    <t xml:space="preserve">Līmeņa mērītāji (2gb.) </t>
  </si>
  <si>
    <t>Atloku aizbīdnis DN50</t>
  </si>
  <si>
    <t>Vienvirziena vārsts ar hidraulisko triecienu dzēšanas mehānismu DN50</t>
  </si>
  <si>
    <t xml:space="preserve">Atgaisotājs DN50, PN16 </t>
  </si>
  <si>
    <t xml:space="preserve">Manometrs DN15, PN10 </t>
  </si>
  <si>
    <t>Ventīlis DN15 un PVC caurule DN15, PN10 ūdens ņemšanai analīzēm</t>
  </si>
  <si>
    <t>m</t>
  </si>
  <si>
    <t>Nerūsējošā tērauda īscaurule 21.3x2mm, PN10, l=250mm</t>
  </si>
  <si>
    <t>PVC aizsargčaula OD63 caurulei</t>
  </si>
  <si>
    <t>Universālā savienojuma uzmava DN50</t>
  </si>
  <si>
    <t>Urbuma augšgala nerūsējošā tērauda treijgabals ar atlokiem DN 50</t>
  </si>
  <si>
    <t>Urbuma augšgala nerūsējošā tērauda noslēgatloks DN 50</t>
  </si>
  <si>
    <t>Pāreja atloks - vītne DN50, PN16</t>
  </si>
  <si>
    <t>2.</t>
  </si>
  <si>
    <t>Zemes darbi</t>
  </si>
  <si>
    <t>Esošo ūdensvadu atšurfēšana ar rokām</t>
  </si>
  <si>
    <t>vieta</t>
  </si>
  <si>
    <t>Būvbedres rakšana ar mehānismu</t>
  </si>
  <si>
    <t>Būvbedres aizbēršana ar sausu, organiskās vielas nesaturošu grunti</t>
  </si>
  <si>
    <t>Esošā zālāja seguma atjaunošana</t>
  </si>
  <si>
    <r>
      <t>m</t>
    </r>
    <r>
      <rPr>
        <vertAlign val="superscript"/>
        <sz val="10"/>
        <rFont val="Arial"/>
        <family val="2"/>
      </rPr>
      <t>2</t>
    </r>
  </si>
  <si>
    <t>Universālā savienojošā uzmava DN50</t>
  </si>
  <si>
    <t>Kaļamā ķeta veidgabalu montāža tranšejā, spiediena klase Pn16</t>
  </si>
  <si>
    <t>Atloku trejgabals DN100/100</t>
  </si>
  <si>
    <t>Pazemes tipa hidrants DN100</t>
  </si>
  <si>
    <t>Atloku aizbīdnis DN100</t>
  </si>
  <si>
    <t>Atloka adapteris PE caurulei OD110</t>
  </si>
  <si>
    <t>Īscaurule atloks-gludais gals ķeta caurulēm DN110</t>
  </si>
  <si>
    <t>Universālā savienojošā uzmava DN100</t>
  </si>
  <si>
    <t>Labiekārtošanas darbi (seguma atjaunošana)</t>
  </si>
  <si>
    <t xml:space="preserve">Esošā zālāja sguma atjaunošana ar grunti no atbērtnes, h-15cm, zālāja iesēšana </t>
  </si>
  <si>
    <r>
      <t>m</t>
    </r>
    <r>
      <rPr>
        <vertAlign val="superscript"/>
        <sz val="10"/>
        <rFont val="Arial"/>
        <family val="2"/>
      </rPr>
      <t>2</t>
    </r>
  </si>
  <si>
    <t>4.</t>
  </si>
  <si>
    <t>Materiālu apjomi, kuri iebūvējot ir norādīti m³, ir sastādīti neievērojot materiālu sablīvēšanās koeficientus būvniecības laikā.</t>
  </si>
  <si>
    <t>Beramie un gabalmateriāli doti iebūvētā veidā.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</si>
  <si>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</si>
  <si>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</si>
  <si>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</si>
  <si>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"Ūdenssaimniecības pakalpojumu attīstība Rēzeknes novada Silmalas pagasta Gornicas ciemā</t>
  </si>
  <si>
    <t>Gornicas ciems, Silamalas pagasts</t>
  </si>
  <si>
    <t>Pasūtījuma Nr. 17-2010</t>
  </si>
  <si>
    <t>m2</t>
  </si>
  <si>
    <t>1.-4</t>
  </si>
  <si>
    <t>k-ts</t>
  </si>
  <si>
    <t>2.-1</t>
  </si>
  <si>
    <t>2.-2</t>
  </si>
  <si>
    <t>Esošā akas paviļjona rekonstrukcija:</t>
  </si>
  <si>
    <t xml:space="preserve">dz/b groda KC 20-12 un pārseguma plātnes montāža </t>
  </si>
  <si>
    <t>Akas paviļjona un pārseguma siltināšana ar ECOPRIM-200 vaiPAROC GRS 20-80mm un hidroizolāciju;</t>
  </si>
  <si>
    <t>gab</t>
  </si>
  <si>
    <t>Artēziskās akas rekonstrukcija.</t>
  </si>
  <si>
    <t>m3</t>
  </si>
  <si>
    <t xml:space="preserve">zālāja iesēšana </t>
  </si>
  <si>
    <t>2.-3</t>
  </si>
  <si>
    <t>Artēziskās akas iežogojums ar cinkotu stiepļu sietu pa dz/b stabiem</t>
  </si>
  <si>
    <t>vārti b=3.0m</t>
  </si>
  <si>
    <t>2.-4</t>
  </si>
  <si>
    <t>Akas galvas veidgabalu un artēziskā sūkņa montāža, tajā skaitā arī pieslēgšana esošajai elektrosadalnei, kā arī pievienojuma izbūve esošajiem ūdensvadiem(2gab)</t>
  </si>
  <si>
    <t>Dziļurbuma sūknis Q=2.0l/s N=2.2kW H=60m(SP 8A-15 "GRUNDFOS") ar aizsardzības bloku MP-204</t>
  </si>
  <si>
    <t>Ūdens plūsmas mērītājs Zenner DN40,PN16 ar atlokiem</t>
  </si>
  <si>
    <t>Nerūsējošā tērauda īscaurule Da60.3x2 ar visiem nepieciešamajiem veidgabaliem</t>
  </si>
  <si>
    <t>Atloku adapteris PE Da63, PN10</t>
  </si>
  <si>
    <t>PE līkums 45°Da63, PN10</t>
  </si>
  <si>
    <t>Nerūsējošā tērauda pacēlājcaurule Da Da60.3x2mm(ar atloku)</t>
  </si>
  <si>
    <t>PE caurule Da63x4.7/Da32x2.9, PN10</t>
  </si>
  <si>
    <t>Traps DN100</t>
  </si>
  <si>
    <t>2.0</t>
  </si>
  <si>
    <t>Kāpnes(EN1.4301)</t>
  </si>
  <si>
    <t>akas apbēršana ar minerālgrunti</t>
  </si>
  <si>
    <t>PVC kanalizacijas cauruleDa110</t>
  </si>
  <si>
    <t>Līkums Dn100-135</t>
  </si>
  <si>
    <t>3.</t>
  </si>
  <si>
    <t>Ūdens skaitītāju  uzstādīšana daudzdzīvokļu māju atzaros</t>
  </si>
  <si>
    <t>3.-1</t>
  </si>
  <si>
    <t xml:space="preserve">3.-2 </t>
  </si>
  <si>
    <t>Ūdens-gāzes caurle VS3262-75* DN40</t>
  </si>
  <si>
    <t>Ūdens-gāzes caurle VS3262-75* DN32</t>
  </si>
  <si>
    <t>Tas pats VS3262-75* Dn25</t>
  </si>
  <si>
    <t>Ventīlis Dn 40</t>
  </si>
  <si>
    <t>Ventīlis Dn15</t>
  </si>
  <si>
    <t>Ventīlis Dn32</t>
  </si>
  <si>
    <t>Ūdensvada ievadu pārbūve ar ūdensskaitītāju uzstādīšanu</t>
  </si>
  <si>
    <t>Manometrs ar krānu 0-4bar</t>
  </si>
  <si>
    <t>Ūdens skaitītājs Zenner MTK-I Dn25</t>
  </si>
  <si>
    <t>Ūdens skaitītājs Zenner MTK-I Dn32</t>
  </si>
  <si>
    <t>3.-3</t>
  </si>
  <si>
    <t>Ūdensmskaitītāju uzst.akās</t>
  </si>
  <si>
    <t xml:space="preserve">Ŗūpnieciski ražota ūdensmērītāja aka PM500, aprīkota ar ūdensmērītāju DN20 (pievienojums 3/4"), stiprinājuma konsoli, noslēgventīļiem 3/4", siltumizolācijas slāni, siltumizolācijas lūku un plastmasas vāku </t>
  </si>
  <si>
    <t>Ū/skaitītāju pievienošanas detaļas,fitingi</t>
  </si>
  <si>
    <t>Dn25/Dn32</t>
  </si>
  <si>
    <t>k-ts/k.</t>
  </si>
  <si>
    <t>1;1</t>
  </si>
  <si>
    <t>Tas pats Dn20</t>
  </si>
  <si>
    <t>Atdzelžošanas stacijas rekonstrukcija.</t>
  </si>
  <si>
    <t>4.-1</t>
  </si>
  <si>
    <t>Esošo Vatex filtru un apsaistes cauruļvadu,armatūras demontāža</t>
  </si>
  <si>
    <t>cauruļvadu ar armatūru demontāžā</t>
  </si>
  <si>
    <t xml:space="preserve">EUROWATER filtru NSB-130 montāžā </t>
  </si>
  <si>
    <t>Aeracijas sistēmas atdzelžotājiem 2*1.0-2.0m3 montāžā</t>
  </si>
  <si>
    <t xml:space="preserve">presostats 0,5-6bar nerūsošatērauda </t>
  </si>
  <si>
    <t xml:space="preserve">ūdens skaitītājs Zenner MTK-I Dn40 </t>
  </si>
  <si>
    <t>Cauruļvadi VS3262-75* Dn50</t>
  </si>
  <si>
    <t>Tas pats Dn100</t>
  </si>
  <si>
    <t>Tas pats Dn15</t>
  </si>
  <si>
    <t>Aizbīdnis Dn100</t>
  </si>
  <si>
    <t>Manometrs 0-6bar</t>
  </si>
  <si>
    <t>Aizbīdnis (30č6br) Dn50</t>
  </si>
  <si>
    <t>pretvārsts Dn40</t>
  </si>
  <si>
    <t>Pretvārsrs Dn15</t>
  </si>
  <si>
    <t>Sistēmas un cauruļvadu hidrauliskā pārbaude</t>
  </si>
  <si>
    <t>Telpu kosmētiskais remonts</t>
  </si>
  <si>
    <t>4.-2</t>
  </si>
  <si>
    <t>4.-3</t>
  </si>
  <si>
    <t>Ūdenstorņa renovācija</t>
  </si>
  <si>
    <t>5.</t>
  </si>
  <si>
    <t>Metiājuma šuvju hermetizacijs pāraude un pārmetināšana</t>
  </si>
  <si>
    <t>t.m</t>
  </si>
  <si>
    <t>Ūdenstorņa ārējās virsmas aostrāde ar smilšstrūklas paņēmienu.</t>
  </si>
  <si>
    <t>Ūdenastorņa ārējās virsmas krāsošana(2x) arpret ultravioleto starojumu izturīgu gaiša toņa krāsu</t>
  </si>
  <si>
    <t>Ūdenstorņa iekšējā arklājuma rūpīga apsekošana un atjaunojamā apjoma noteikšana</t>
  </si>
  <si>
    <t>Ūdenstorņa iekšējā parklājuma lokāla atjaunošana ar sertificētiem veseļībai nekaitīgiem materiāliem</t>
  </si>
  <si>
    <t>46*</t>
  </si>
  <si>
    <t>6.</t>
  </si>
  <si>
    <t>6.-1</t>
  </si>
  <si>
    <t>Augsnes vurskārtas noņemšana(H=0.2),to pārvietojot atbērtnē līdz 100m</t>
  </si>
  <si>
    <t xml:space="preserve">mehanizēta grunts izstrāde(ll kateg.) </t>
  </si>
  <si>
    <t>zemes planēšanas darbi</t>
  </si>
  <si>
    <t>6.-2</t>
  </si>
  <si>
    <t>Pēcattīrīšanas dīķu izbūve.</t>
  </si>
  <si>
    <t>būvbedres  pamatnes un sānu virsmas izlīdzināšana un blietēšana</t>
  </si>
  <si>
    <t>betona izlīdzinošā kārta betons kl.B7,5 h=80</t>
  </si>
  <si>
    <t>Betons kl.B15</t>
  </si>
  <si>
    <t>Stiegrojuma siets Al 200/200/8/8</t>
  </si>
  <si>
    <t xml:space="preserve">Hidroizolācija </t>
  </si>
  <si>
    <t>pārpalikušās minerālās grunts iestrāde vecajos cirkulcijas kanālos</t>
  </si>
  <si>
    <t>6.-3</t>
  </si>
  <si>
    <t>Aerotenku rekonstrukcija</t>
  </si>
  <si>
    <t>Esošās koka virsbūves ar šifera iesegumu nojaukšana</t>
  </si>
  <si>
    <t>El.metinātināto cauruļvadu Dn100 nomaiņa</t>
  </si>
  <si>
    <t>Tas pats Dn 50</t>
  </si>
  <si>
    <t>Esošās gaisa sadales sistēmas demontāžā</t>
  </si>
  <si>
    <t>Aizbīdnis 30č6br Dn100</t>
  </si>
  <si>
    <t>Aizbīdnis 30č6br Dn50</t>
  </si>
  <si>
    <t>6.-3-1.</t>
  </si>
  <si>
    <t>Gaisa padeves sistēma</t>
  </si>
  <si>
    <t xml:space="preserve">membrānas Da310 Q=3,5m3/h </t>
  </si>
  <si>
    <t>ventīlis Dn 15</t>
  </si>
  <si>
    <t>ventīlis Dn 25</t>
  </si>
  <si>
    <t xml:space="preserve">Caurules PEM 20x2 </t>
  </si>
  <si>
    <t xml:space="preserve">Caurules PEM 32x2.9 </t>
  </si>
  <si>
    <t>nerūsoša metāla kvadrātcaurule 40x40x2</t>
  </si>
  <si>
    <t>Starpsiena no dz/b betons kl.B20 W5</t>
  </si>
  <si>
    <t>0.8</t>
  </si>
  <si>
    <t>Korpusa remonts -betons kl;B20W5</t>
  </si>
  <si>
    <t>Aerotenka pārbūve un remonts</t>
  </si>
  <si>
    <t>Stiegrojums d12All</t>
  </si>
  <si>
    <t>kg</t>
  </si>
  <si>
    <t>Stiegrojums d10All</t>
  </si>
  <si>
    <t>Apkalpes tiltiņa ar margām izbūve-</t>
  </si>
  <si>
    <t>nesošās metāla konstrukcijs</t>
  </si>
  <si>
    <t>6.-3-2.</t>
  </si>
  <si>
    <t>6.-3-4</t>
  </si>
  <si>
    <t>Aerotenka virsbūve</t>
  </si>
  <si>
    <t>nesošo konstrukciju zāģmateriali</t>
  </si>
  <si>
    <t>apšuvums noapzāģētiem dēļiem</t>
  </si>
  <si>
    <t>durvis no apzāģētiem dēļiem</t>
  </si>
  <si>
    <t>Rūūki jumta iesegums pa latojumu</t>
  </si>
  <si>
    <t>Rberoida hidroizolācija</t>
  </si>
  <si>
    <t>6.-3-5</t>
  </si>
  <si>
    <t>Ceļu un laukumu izbūve ar grants-smilšu segumu</t>
  </si>
  <si>
    <t>Žogs nocinkota metāla stieples padz/betona stabiem</t>
  </si>
  <si>
    <t>Vārti b=3m</t>
  </si>
  <si>
    <t>Vārtiņi b=1m</t>
  </si>
  <si>
    <t>6.-3-6</t>
  </si>
  <si>
    <t>Ārējie pievienošanās tīkli</t>
  </si>
  <si>
    <t>Kanalizacijas tīkls Dn150</t>
  </si>
  <si>
    <t>Kanalizacijas tīkls Dn200</t>
  </si>
  <si>
    <t>Kanalizacijas aka</t>
  </si>
  <si>
    <t>Kanalizacijas aka ar aibīdņi Dn200</t>
  </si>
  <si>
    <t>Kanalizacijas izlaide pēc aibūma 901-9-1/77(sk.lapas AC 170-1;2)</t>
  </si>
  <si>
    <t>ATTĪRĪŠANAS IETAIŠU REKONSTRUKCIJA</t>
  </si>
  <si>
    <t>Kanalizacijas aka-dūņu rezervuars d1.5m</t>
  </si>
  <si>
    <t>1.</t>
  </si>
  <si>
    <t>Ūdensvada ārējie tīkli</t>
  </si>
  <si>
    <t>1.-1</t>
  </si>
  <si>
    <t>Būvlaukuma sagatavošanas, demontāžas un zemes darbi</t>
  </si>
  <si>
    <t>Būvlaukuma mobilizācija</t>
  </si>
  <si>
    <t>Ūdensvada trases, pievienojuma vietu nospraušana pēc koordinātēm</t>
  </si>
  <si>
    <t>punkti</t>
  </si>
  <si>
    <t xml:space="preserve">Auglīgā zemes slāņa h=0,2cm norakšana ar mehānismu un pārvietošana uz atbērtni, līdz 100m </t>
  </si>
  <si>
    <t xml:space="preserve">Asfaltbetona uzlaušana, noņemša un aizvešana uz atkritumu glabātuvi un noglabāšana </t>
  </si>
  <si>
    <t>Grunts seguma ceļa atjaunošana</t>
  </si>
  <si>
    <t>Grunts izstrāde ierakumā ar rokām tranšejā dziļumā līdz 2,5m, komunikāciju šķērsojumos un ūdensvada pievienojuma vietās</t>
  </si>
  <si>
    <t xml:space="preserve">Esošā ūdensvada līdz d160 demontāža </t>
  </si>
  <si>
    <t>1.-2</t>
  </si>
  <si>
    <t>Tranšeju rakšana un pamatnes sagatavošana (norādīts minimālais platums,)</t>
  </si>
  <si>
    <t>Tranšejas rakšana ar mehānismu, h=līdz 2,5m, platums 0.7m</t>
  </si>
  <si>
    <t>Tranšejā grants izlīdzinošās kārtas izveide h=15cm, platums=70cm</t>
  </si>
  <si>
    <t>Smilts, sijāta, fr. līdz 16mm</t>
  </si>
  <si>
    <t>1.-3</t>
  </si>
  <si>
    <t>Elektrometināmo PE cauruļvadu iebūve un montāža tranšejā</t>
  </si>
  <si>
    <t>Ūdensvada caurule PEM Da25x2.30, PN10</t>
  </si>
  <si>
    <t>Ūdensvada caurule PEM Da32x2.0, PN10</t>
  </si>
  <si>
    <t>Ūdensvada caurule PEM Da40x3.7 PN10</t>
  </si>
  <si>
    <t>Ūdensvada caurule Da50x4.6PN10</t>
  </si>
  <si>
    <t>Ūdensvada caurule Da63x5.8PN10</t>
  </si>
  <si>
    <t>Ūdensvads PN10 Da 110x6.6</t>
  </si>
  <si>
    <t>Ūdensvads PN10 Da 160x6.6</t>
  </si>
  <si>
    <t>1.-4.</t>
  </si>
  <si>
    <t>Kaļamā ķeta veidgabalu montāža akās, spiediena klase Pn16</t>
  </si>
  <si>
    <t>Atloka adapteris PE caurulei Da110</t>
  </si>
  <si>
    <t>1.-5</t>
  </si>
  <si>
    <t>PE elektrometināmo veidgabalu montāža tranšejā, spiediena klase PN10</t>
  </si>
  <si>
    <t>Elektrometināms PE līkums OD110 30°, PN10</t>
  </si>
  <si>
    <t>Elektrometināms PE līkums OD110 45°, PN10</t>
  </si>
  <si>
    <t>Elektrometināms PE līkums OD110 60°, PN10</t>
  </si>
  <si>
    <t>Elektrometināms PE līkums OD110 90°, PN10</t>
  </si>
  <si>
    <t xml:space="preserve">PVC aizsargčaula DN110 </t>
  </si>
  <si>
    <t>1.-6</t>
  </si>
  <si>
    <t>Atbalstu veidošana veidgabaliem un cauruļvadiem, betons B-15</t>
  </si>
  <si>
    <t>Balstu V=0,1m³ iebūve tranšejā</t>
  </si>
  <si>
    <t>Balstu V=0,2m³ iebūve, akā</t>
  </si>
  <si>
    <t>Betons B-15 klase</t>
  </si>
  <si>
    <t xml:space="preserve">m³ </t>
  </si>
  <si>
    <t>1.-7</t>
  </si>
  <si>
    <t>Tranšeju aizbēršana blietējot ik pa 25cm, segumu atjaunošana</t>
  </si>
  <si>
    <t>Sijātas smilts, fr.līdz 16mm caurules apbēruma izveidošana ap cauruļvadu b=15cm, tranšejas platums 70cm caurules Ø 110 ieskaitot</t>
  </si>
  <si>
    <t xml:space="preserve">Tranšeju aizbēršana ar sausu grunti bez organiskiem piemaisījumiem </t>
  </si>
  <si>
    <t>1.-8.</t>
  </si>
  <si>
    <t xml:space="preserve">Esošā asfaltbetona seguma atjaunošana (blietētas dolomīta šķembas , fr. 0-45mm, slāņa h=18cm, asfaltbetons AC-11 4cm, Acb-22 5cm) </t>
  </si>
  <si>
    <t>1.-9</t>
  </si>
  <si>
    <t>Šķērsojumu izbūve ar esošajām komunikācijām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</si>
</sst>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wrapText="1" shrinkToFi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wrapText="1" shrinkToFi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 wrapText="1" shrinkToFit="1"/>
    </xf>
    <xf numFmtId="172" fontId="2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wrapText="1" shrinkToFit="1"/>
    </xf>
    <xf numFmtId="172" fontId="2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 shrinkToFit="1"/>
    </xf>
    <xf numFmtId="0" fontId="2" fillId="0" borderId="16" xfId="0" applyFont="1" applyBorder="1" applyAlignment="1">
      <alignment horizontal="right" wrapText="1"/>
    </xf>
    <xf numFmtId="172" fontId="8" fillId="0" borderId="16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172" fontId="6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right" wrapText="1"/>
    </xf>
    <xf numFmtId="0" fontId="2" fillId="0" borderId="16" xfId="0" applyFont="1" applyFill="1" applyBorder="1" applyAlignment="1" quotePrefix="1">
      <alignment horizontal="center"/>
    </xf>
    <xf numFmtId="172" fontId="2" fillId="0" borderId="16" xfId="0" applyNumberFormat="1" applyFont="1" applyBorder="1" applyAlignment="1" quotePrefix="1">
      <alignment horizontal="center"/>
    </xf>
    <xf numFmtId="0" fontId="2" fillId="0" borderId="16" xfId="0" applyFont="1" applyFill="1" applyBorder="1" applyAlignment="1">
      <alignment horizontal="right" wrapText="1" shrinkToFit="1"/>
    </xf>
    <xf numFmtId="0" fontId="2" fillId="0" borderId="16" xfId="0" applyFont="1" applyFill="1" applyBorder="1" applyAlignment="1">
      <alignment wrapText="1" shrinkToFit="1"/>
    </xf>
    <xf numFmtId="0" fontId="2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16" fontId="5" fillId="0" borderId="16" xfId="0" applyNumberFormat="1" applyFont="1" applyBorder="1" applyAlignment="1">
      <alignment horizontal="center" wrapText="1" shrinkToFit="1"/>
    </xf>
    <xf numFmtId="0" fontId="2" fillId="0" borderId="16" xfId="0" applyFont="1" applyBorder="1" applyAlignment="1">
      <alignment horizontal="left" wrapText="1" shrinkToFit="1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 wrapText="1" shrinkToFit="1"/>
    </xf>
    <xf numFmtId="16" fontId="2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2" fontId="2" fillId="0" borderId="16" xfId="0" applyNumberFormat="1" applyFont="1" applyBorder="1" applyAlignment="1">
      <alignment horizontal="left"/>
    </xf>
    <xf numFmtId="172" fontId="2" fillId="0" borderId="16" xfId="0" applyNumberFormat="1" applyFont="1" applyBorder="1" applyAlignment="1">
      <alignment horizontal="center"/>
    </xf>
    <xf numFmtId="16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 wrapText="1" shrinkToFit="1"/>
    </xf>
    <xf numFmtId="2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left" wrapText="1" shrinkToFit="1"/>
    </xf>
    <xf numFmtId="0" fontId="2" fillId="0" borderId="16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2" fontId="2" fillId="0" borderId="16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 wrapText="1" shrinkToFit="1"/>
    </xf>
    <xf numFmtId="2" fontId="6" fillId="0" borderId="16" xfId="0" applyNumberFormat="1" applyFont="1" applyBorder="1" applyAlignment="1">
      <alignment horizontal="center" wrapText="1" shrinkToFit="1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 shrinkToFit="1"/>
    </xf>
    <xf numFmtId="0" fontId="6" fillId="0" borderId="16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right"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 wrapText="1"/>
    </xf>
    <xf numFmtId="172" fontId="5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 quotePrefix="1">
      <alignment horizontal="center"/>
    </xf>
    <xf numFmtId="0" fontId="5" fillId="0" borderId="16" xfId="0" applyFont="1" applyFill="1" applyBorder="1" applyAlignment="1">
      <alignment wrapText="1" shrinkToFit="1"/>
    </xf>
    <xf numFmtId="0" fontId="5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wrapText="1" shrinkToFit="1"/>
    </xf>
    <xf numFmtId="0" fontId="2" fillId="0" borderId="16" xfId="0" applyFont="1" applyBorder="1" applyAlignment="1" quotePrefix="1">
      <alignment horizontal="center"/>
    </xf>
    <xf numFmtId="0" fontId="5" fillId="0" borderId="11" xfId="0" applyFont="1" applyBorder="1" applyAlignment="1">
      <alignment horizontal="center" wrapText="1" shrinkToFit="1"/>
    </xf>
    <xf numFmtId="0" fontId="5" fillId="0" borderId="11" xfId="0" applyFont="1" applyBorder="1" applyAlignment="1">
      <alignment wrapText="1" shrinkToFi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33" borderId="16" xfId="0" applyFill="1" applyBorder="1" applyAlignment="1">
      <alignment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</xdr:col>
      <xdr:colOff>171450</xdr:colOff>
      <xdr:row>138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576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171450</xdr:colOff>
      <xdr:row>27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486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PageLayoutView="0" workbookViewId="0" topLeftCell="A1">
      <selection activeCell="B141" sqref="B141"/>
    </sheetView>
  </sheetViews>
  <sheetFormatPr defaultColWidth="9.00390625" defaultRowHeight="12.75"/>
  <cols>
    <col min="1" max="1" width="6.625" style="1" customWidth="1"/>
    <col min="2" max="2" width="33.375" style="1" customWidth="1"/>
    <col min="3" max="3" width="6.25390625" style="1" customWidth="1"/>
    <col min="4" max="4" width="8.125" style="1" customWidth="1"/>
    <col min="5" max="5" width="8.00390625" style="1" customWidth="1"/>
    <col min="6" max="6" width="12.00390625" style="1" customWidth="1"/>
    <col min="7" max="8" width="8.00390625" style="1" customWidth="1"/>
    <col min="9" max="9" width="11.00390625" style="1" customWidth="1"/>
    <col min="10" max="10" width="8.625" style="1" customWidth="1"/>
    <col min="11" max="11" width="9.125" style="1" customWidth="1"/>
    <col min="12" max="12" width="8.00390625" style="1" customWidth="1"/>
    <col min="13" max="13" width="11.00390625" style="1" customWidth="1"/>
    <col min="14" max="16384" width="9.125" style="1" customWidth="1"/>
  </cols>
  <sheetData>
    <row r="1" spans="1:13" ht="1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2</v>
      </c>
      <c r="B3" s="100"/>
      <c r="C3" s="100" t="s">
        <v>66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2"/>
      <c r="B4" s="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2"/>
      <c r="B5" s="2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2.75">
      <c r="A6" s="100" t="s">
        <v>3</v>
      </c>
      <c r="B6" s="100"/>
      <c r="C6" s="100" t="s">
        <v>67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2.75">
      <c r="A7" s="100" t="s">
        <v>4</v>
      </c>
      <c r="B7" s="100"/>
      <c r="C7" s="100" t="s">
        <v>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2.75">
      <c r="A8" s="100" t="s">
        <v>68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100"/>
      <c r="B9" s="100"/>
      <c r="C9" s="100"/>
      <c r="D9" s="100"/>
      <c r="E9" s="100"/>
      <c r="F9" s="100"/>
      <c r="G9" s="3"/>
      <c r="H9" s="3"/>
      <c r="I9" s="4"/>
      <c r="J9" s="3"/>
      <c r="K9" s="106"/>
      <c r="L9" s="106"/>
      <c r="M9" s="3"/>
    </row>
    <row r="10" spans="7:13" ht="12.75">
      <c r="G10" s="100" t="s">
        <v>6</v>
      </c>
      <c r="H10" s="100"/>
      <c r="I10" s="100"/>
      <c r="J10" s="100"/>
      <c r="K10" s="100"/>
      <c r="L10" s="100"/>
      <c r="M10" s="100"/>
    </row>
    <row r="11" ht="13.5" thickBot="1"/>
    <row r="12" spans="1:13" ht="31.5" customHeight="1">
      <c r="A12" s="107" t="s">
        <v>7</v>
      </c>
      <c r="B12" s="111" t="s">
        <v>8</v>
      </c>
      <c r="C12" s="93" t="s">
        <v>9</v>
      </c>
      <c r="D12" s="93" t="s">
        <v>10</v>
      </c>
      <c r="E12" s="95" t="s">
        <v>11</v>
      </c>
      <c r="F12" s="96"/>
      <c r="G12" s="96"/>
      <c r="H12" s="5"/>
      <c r="I12" s="5"/>
      <c r="J12" s="95" t="s">
        <v>12</v>
      </c>
      <c r="K12" s="96"/>
      <c r="L12" s="96"/>
      <c r="M12" s="97"/>
    </row>
    <row r="13" spans="1:13" ht="58.5" customHeight="1" thickBot="1">
      <c r="A13" s="108"/>
      <c r="B13" s="112"/>
      <c r="C13" s="94"/>
      <c r="D13" s="94"/>
      <c r="E13" s="6" t="s">
        <v>13</v>
      </c>
      <c r="F13" s="6" t="s">
        <v>14</v>
      </c>
      <c r="G13" s="6" t="s">
        <v>15</v>
      </c>
      <c r="H13" s="6" t="s">
        <v>16</v>
      </c>
      <c r="I13" s="6" t="s">
        <v>17</v>
      </c>
      <c r="J13" s="6" t="s">
        <v>14</v>
      </c>
      <c r="K13" s="6" t="s">
        <v>18</v>
      </c>
      <c r="L13" s="6" t="s">
        <v>16</v>
      </c>
      <c r="M13" s="6" t="s">
        <v>19</v>
      </c>
    </row>
    <row r="14" spans="1:13" ht="31.5" customHeight="1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</row>
    <row r="15" spans="3:13" ht="12.75">
      <c r="C15" s="101" t="s">
        <v>20</v>
      </c>
      <c r="D15" s="102"/>
      <c r="E15" s="102"/>
      <c r="F15" s="10">
        <v>5</v>
      </c>
      <c r="G15" s="103" t="s">
        <v>16</v>
      </c>
      <c r="H15" s="104"/>
      <c r="I15" s="104"/>
      <c r="J15" s="104"/>
      <c r="K15" s="105"/>
      <c r="L15" s="90"/>
      <c r="M15" s="91"/>
    </row>
    <row r="16" spans="1:13" ht="12.75">
      <c r="A16" s="11" t="s">
        <v>210</v>
      </c>
      <c r="B16" s="12" t="s">
        <v>211</v>
      </c>
      <c r="C16" s="11" t="s">
        <v>34</v>
      </c>
      <c r="D16" s="11">
        <v>1595</v>
      </c>
      <c r="E16" s="81"/>
      <c r="F16" s="11"/>
      <c r="G16" s="11"/>
      <c r="H16" s="92"/>
      <c r="I16" s="92"/>
      <c r="J16" s="92"/>
      <c r="K16" s="92"/>
      <c r="L16" s="92"/>
      <c r="M16" s="92"/>
    </row>
    <row r="17" spans="1:13" ht="45" customHeight="1">
      <c r="A17" s="43" t="s">
        <v>212</v>
      </c>
      <c r="B17" s="17" t="s">
        <v>213</v>
      </c>
      <c r="C17" s="19"/>
      <c r="D17" s="19"/>
      <c r="E17" s="26"/>
      <c r="F17" s="20"/>
      <c r="G17" s="20"/>
      <c r="H17" s="89"/>
      <c r="I17" s="89"/>
      <c r="J17" s="89"/>
      <c r="K17" s="89"/>
      <c r="L17" s="89"/>
      <c r="M17" s="89"/>
    </row>
    <row r="18" spans="1:13" ht="26.25" customHeight="1">
      <c r="A18" s="20"/>
      <c r="B18" s="47" t="s">
        <v>214</v>
      </c>
      <c r="C18" s="26" t="s">
        <v>27</v>
      </c>
      <c r="D18" s="26">
        <v>1</v>
      </c>
      <c r="E18" s="26"/>
      <c r="F18" s="20"/>
      <c r="G18" s="20"/>
      <c r="H18" s="89"/>
      <c r="I18" s="89"/>
      <c r="J18" s="89"/>
      <c r="K18" s="89"/>
      <c r="L18" s="89"/>
      <c r="M18" s="89"/>
    </row>
    <row r="19" spans="1:13" ht="39" customHeight="1">
      <c r="A19" s="19"/>
      <c r="B19" s="47" t="s">
        <v>215</v>
      </c>
      <c r="C19" s="26" t="s">
        <v>216</v>
      </c>
      <c r="D19" s="26">
        <v>40</v>
      </c>
      <c r="E19" s="26"/>
      <c r="F19" s="20"/>
      <c r="G19" s="20"/>
      <c r="H19" s="89"/>
      <c r="I19" s="89"/>
      <c r="J19" s="89"/>
      <c r="K19" s="89"/>
      <c r="L19" s="89"/>
      <c r="M19" s="89"/>
    </row>
    <row r="20" spans="1:13" ht="38.25" customHeight="1">
      <c r="A20" s="19"/>
      <c r="B20" s="47" t="s">
        <v>217</v>
      </c>
      <c r="C20" s="18" t="s">
        <v>26</v>
      </c>
      <c r="D20" s="29">
        <v>855</v>
      </c>
      <c r="E20" s="26"/>
      <c r="F20" s="20"/>
      <c r="G20" s="20"/>
      <c r="H20" s="89"/>
      <c r="I20" s="89"/>
      <c r="J20" s="89"/>
      <c r="K20" s="89"/>
      <c r="L20" s="89"/>
      <c r="M20" s="89"/>
    </row>
    <row r="21" spans="1:13" ht="54" customHeight="1">
      <c r="A21" s="19"/>
      <c r="B21" s="47" t="s">
        <v>218</v>
      </c>
      <c r="C21" s="29" t="s">
        <v>48</v>
      </c>
      <c r="D21" s="29">
        <v>114</v>
      </c>
      <c r="E21" s="26"/>
      <c r="F21" s="20"/>
      <c r="G21" s="20"/>
      <c r="H21" s="89"/>
      <c r="I21" s="89"/>
      <c r="J21" s="89"/>
      <c r="K21" s="89"/>
      <c r="L21" s="89"/>
      <c r="M21" s="89"/>
    </row>
    <row r="22" spans="1:13" ht="22.5" customHeight="1">
      <c r="A22" s="19"/>
      <c r="B22" s="23" t="s">
        <v>219</v>
      </c>
      <c r="C22" s="29" t="s">
        <v>69</v>
      </c>
      <c r="D22" s="29">
        <v>234</v>
      </c>
      <c r="E22" s="26"/>
      <c r="F22" s="20"/>
      <c r="G22" s="20"/>
      <c r="H22" s="89"/>
      <c r="I22" s="89"/>
      <c r="J22" s="89"/>
      <c r="K22" s="89"/>
      <c r="L22" s="89"/>
      <c r="M22" s="89"/>
    </row>
    <row r="23" spans="1:13" ht="67.5" customHeight="1">
      <c r="A23" s="19"/>
      <c r="B23" s="47" t="s">
        <v>220</v>
      </c>
      <c r="C23" s="29" t="s">
        <v>44</v>
      </c>
      <c r="D23" s="29">
        <v>12</v>
      </c>
      <c r="E23" s="26"/>
      <c r="F23" s="20"/>
      <c r="G23" s="20"/>
      <c r="H23" s="89"/>
      <c r="I23" s="89"/>
      <c r="J23" s="89"/>
      <c r="K23" s="89"/>
      <c r="L23" s="89"/>
      <c r="M23" s="89"/>
    </row>
    <row r="24" spans="1:13" ht="30.75" customHeight="1">
      <c r="A24" s="19"/>
      <c r="B24" s="47" t="s">
        <v>221</v>
      </c>
      <c r="C24" s="29" t="s">
        <v>34</v>
      </c>
      <c r="D24" s="26">
        <v>350</v>
      </c>
      <c r="E24" s="20"/>
      <c r="F24" s="20"/>
      <c r="G24" s="20"/>
      <c r="H24" s="89"/>
      <c r="I24" s="89"/>
      <c r="J24" s="89"/>
      <c r="K24" s="89"/>
      <c r="L24" s="89"/>
      <c r="M24" s="89"/>
    </row>
    <row r="25" spans="1:13" ht="61.5" customHeight="1">
      <c r="A25" s="43" t="s">
        <v>222</v>
      </c>
      <c r="B25" s="17" t="s">
        <v>223</v>
      </c>
      <c r="C25" s="18"/>
      <c r="D25" s="29"/>
      <c r="E25" s="20"/>
      <c r="F25" s="20"/>
      <c r="G25" s="20"/>
      <c r="H25" s="89"/>
      <c r="I25" s="89"/>
      <c r="J25" s="89"/>
      <c r="K25" s="89"/>
      <c r="L25" s="89"/>
      <c r="M25" s="89"/>
    </row>
    <row r="26" spans="1:13" ht="57" customHeight="1">
      <c r="A26" s="30"/>
      <c r="B26" s="47" t="s">
        <v>224</v>
      </c>
      <c r="C26" s="18" t="s">
        <v>34</v>
      </c>
      <c r="D26" s="29">
        <v>1595</v>
      </c>
      <c r="E26" s="20"/>
      <c r="F26" s="20"/>
      <c r="G26" s="20"/>
      <c r="H26" s="89"/>
      <c r="I26" s="89"/>
      <c r="J26" s="89"/>
      <c r="K26" s="89"/>
      <c r="L26" s="89"/>
      <c r="M26" s="89"/>
    </row>
    <row r="27" spans="1:13" ht="12.75">
      <c r="A27" s="30"/>
      <c r="B27" s="23"/>
      <c r="C27" s="18"/>
      <c r="D27" s="29"/>
      <c r="E27" s="20"/>
      <c r="F27" s="20"/>
      <c r="G27" s="20"/>
      <c r="H27" s="89"/>
      <c r="I27" s="89"/>
      <c r="J27" s="89"/>
      <c r="K27" s="89"/>
      <c r="L27" s="89"/>
      <c r="M27" s="89"/>
    </row>
    <row r="28" spans="1:13" ht="12.75">
      <c r="A28" s="30"/>
      <c r="B28" s="23"/>
      <c r="C28" s="18"/>
      <c r="D28" s="29"/>
      <c r="E28" s="20"/>
      <c r="F28" s="20"/>
      <c r="G28" s="20"/>
      <c r="H28" s="89"/>
      <c r="I28" s="89"/>
      <c r="J28" s="89"/>
      <c r="K28" s="89"/>
      <c r="L28" s="89"/>
      <c r="M28" s="89"/>
    </row>
    <row r="29" spans="1:13" ht="25.5">
      <c r="A29" s="19"/>
      <c r="B29" s="47" t="s">
        <v>225</v>
      </c>
      <c r="C29" s="18" t="s">
        <v>34</v>
      </c>
      <c r="D29" s="29">
        <v>1595</v>
      </c>
      <c r="E29" s="20"/>
      <c r="F29" s="20"/>
      <c r="G29" s="20"/>
      <c r="H29" s="89"/>
      <c r="I29" s="89"/>
      <c r="J29" s="89"/>
      <c r="K29" s="89"/>
      <c r="L29" s="89"/>
      <c r="M29" s="89"/>
    </row>
    <row r="30" spans="1:13" ht="12.75">
      <c r="A30" s="19"/>
      <c r="B30" s="23"/>
      <c r="C30" s="18"/>
      <c r="D30" s="29"/>
      <c r="E30" s="20"/>
      <c r="F30" s="20"/>
      <c r="G30" s="20"/>
      <c r="H30" s="89"/>
      <c r="I30" s="89"/>
      <c r="J30" s="89"/>
      <c r="K30" s="89"/>
      <c r="L30" s="89"/>
      <c r="M30" s="89"/>
    </row>
    <row r="31" spans="1:13" ht="18.75" customHeight="1">
      <c r="A31" s="19"/>
      <c r="B31" s="41" t="s">
        <v>226</v>
      </c>
      <c r="C31" s="18" t="s">
        <v>26</v>
      </c>
      <c r="D31" s="29">
        <v>167</v>
      </c>
      <c r="E31" s="20"/>
      <c r="F31" s="20"/>
      <c r="G31" s="20"/>
      <c r="H31" s="89"/>
      <c r="I31" s="89"/>
      <c r="J31" s="89"/>
      <c r="K31" s="89"/>
      <c r="L31" s="89"/>
      <c r="M31" s="89"/>
    </row>
    <row r="32" spans="1:13" ht="12.75">
      <c r="A32" s="19"/>
      <c r="B32" s="19"/>
      <c r="C32" s="29"/>
      <c r="D32" s="32"/>
      <c r="E32" s="20"/>
      <c r="F32" s="20"/>
      <c r="G32" s="20"/>
      <c r="H32" s="89"/>
      <c r="I32" s="89"/>
      <c r="J32" s="89"/>
      <c r="K32" s="89"/>
      <c r="L32" s="89"/>
      <c r="M32" s="89"/>
    </row>
    <row r="33" spans="1:13" ht="29.25" customHeight="1">
      <c r="A33" s="43" t="s">
        <v>227</v>
      </c>
      <c r="B33" s="17" t="s">
        <v>228</v>
      </c>
      <c r="C33" s="33" t="s">
        <v>34</v>
      </c>
      <c r="D33" s="33">
        <v>327</v>
      </c>
      <c r="E33" s="20"/>
      <c r="F33" s="20"/>
      <c r="G33" s="20"/>
      <c r="H33" s="89"/>
      <c r="I33" s="89"/>
      <c r="J33" s="89"/>
      <c r="K33" s="89"/>
      <c r="L33" s="89"/>
      <c r="M33" s="89"/>
    </row>
    <row r="34" spans="1:13" ht="40.5" customHeight="1">
      <c r="A34" s="19"/>
      <c r="B34" s="47" t="s">
        <v>229</v>
      </c>
      <c r="C34" s="29" t="s">
        <v>34</v>
      </c>
      <c r="D34" s="29">
        <v>60</v>
      </c>
      <c r="E34" s="20"/>
      <c r="F34" s="20"/>
      <c r="G34" s="20"/>
      <c r="H34" s="89"/>
      <c r="I34" s="89"/>
      <c r="J34" s="89"/>
      <c r="K34" s="89"/>
      <c r="L34" s="89"/>
      <c r="M34" s="89"/>
    </row>
    <row r="35" spans="1:13" ht="34.5" customHeight="1">
      <c r="A35" s="19"/>
      <c r="B35" s="34" t="s">
        <v>230</v>
      </c>
      <c r="C35" s="29" t="s">
        <v>34</v>
      </c>
      <c r="D35" s="29">
        <v>118</v>
      </c>
      <c r="E35" s="20"/>
      <c r="F35" s="20"/>
      <c r="G35" s="20"/>
      <c r="H35" s="89"/>
      <c r="I35" s="89"/>
      <c r="J35" s="89"/>
      <c r="K35" s="89"/>
      <c r="L35" s="89"/>
      <c r="M35" s="89"/>
    </row>
    <row r="36" spans="1:13" ht="36" customHeight="1">
      <c r="A36" s="30"/>
      <c r="B36" s="44" t="s">
        <v>231</v>
      </c>
      <c r="C36" s="45" t="s">
        <v>34</v>
      </c>
      <c r="D36" s="16">
        <v>53</v>
      </c>
      <c r="E36" s="20"/>
      <c r="F36" s="20"/>
      <c r="G36" s="20"/>
      <c r="H36" s="89"/>
      <c r="I36" s="89"/>
      <c r="J36" s="89"/>
      <c r="K36" s="89"/>
      <c r="L36" s="89"/>
      <c r="M36" s="89"/>
    </row>
    <row r="37" spans="1:13" ht="29.25" customHeight="1">
      <c r="A37" s="20"/>
      <c r="B37" s="47" t="s">
        <v>232</v>
      </c>
      <c r="C37" s="29" t="s">
        <v>34</v>
      </c>
      <c r="D37" s="29">
        <v>329</v>
      </c>
      <c r="E37" s="20"/>
      <c r="F37" s="20"/>
      <c r="G37" s="20"/>
      <c r="H37" s="89"/>
      <c r="I37" s="89"/>
      <c r="J37" s="89"/>
      <c r="K37" s="89"/>
      <c r="L37" s="89"/>
      <c r="M37" s="89"/>
    </row>
    <row r="38" spans="1:13" ht="29.25" customHeight="1">
      <c r="A38" s="20"/>
      <c r="B38" s="34" t="s">
        <v>233</v>
      </c>
      <c r="C38" s="29" t="s">
        <v>34</v>
      </c>
      <c r="D38" s="29">
        <v>679</v>
      </c>
      <c r="E38" s="20"/>
      <c r="F38" s="20"/>
      <c r="G38" s="20"/>
      <c r="H38" s="89"/>
      <c r="I38" s="89"/>
      <c r="J38" s="89"/>
      <c r="K38" s="89"/>
      <c r="L38" s="89"/>
      <c r="M38" s="89"/>
    </row>
    <row r="39" spans="1:13" ht="24.75" customHeight="1">
      <c r="A39" s="20"/>
      <c r="B39" s="34" t="s">
        <v>234</v>
      </c>
      <c r="C39" s="29" t="s">
        <v>34</v>
      </c>
      <c r="D39" s="29">
        <v>336</v>
      </c>
      <c r="E39" s="20"/>
      <c r="F39" s="20"/>
      <c r="G39" s="20"/>
      <c r="H39" s="89"/>
      <c r="I39" s="89"/>
      <c r="J39" s="89"/>
      <c r="K39" s="89"/>
      <c r="L39" s="89"/>
      <c r="M39" s="89"/>
    </row>
    <row r="40" spans="1:13" ht="24.75" customHeight="1">
      <c r="A40" s="20"/>
      <c r="B40" s="34" t="s">
        <v>235</v>
      </c>
      <c r="C40" s="29" t="s">
        <v>34</v>
      </c>
      <c r="D40" s="29">
        <v>20</v>
      </c>
      <c r="E40" s="20"/>
      <c r="F40" s="20"/>
      <c r="G40" s="20"/>
      <c r="H40" s="89"/>
      <c r="I40" s="89"/>
      <c r="J40" s="89"/>
      <c r="K40" s="89"/>
      <c r="L40" s="89"/>
      <c r="M40" s="89"/>
    </row>
    <row r="41" spans="1:13" ht="42" customHeight="1">
      <c r="A41" s="30" t="s">
        <v>236</v>
      </c>
      <c r="B41" s="17" t="s">
        <v>237</v>
      </c>
      <c r="C41" s="16" t="s">
        <v>21</v>
      </c>
      <c r="D41" s="33">
        <f>D42+D43+D44+D45+D46+D47</f>
        <v>21</v>
      </c>
      <c r="E41" s="20"/>
      <c r="F41" s="20"/>
      <c r="G41" s="20"/>
      <c r="H41" s="89"/>
      <c r="I41" s="89"/>
      <c r="J41" s="89"/>
      <c r="K41" s="89"/>
      <c r="L41" s="89"/>
      <c r="M41" s="89"/>
    </row>
    <row r="42" spans="1:13" ht="23.25" customHeight="1">
      <c r="A42" s="20"/>
      <c r="B42" s="47" t="s">
        <v>51</v>
      </c>
      <c r="C42" s="29" t="s">
        <v>21</v>
      </c>
      <c r="D42" s="29">
        <f>1+1+1</f>
        <v>3</v>
      </c>
      <c r="E42" s="20"/>
      <c r="F42" s="20"/>
      <c r="G42" s="20"/>
      <c r="H42" s="89"/>
      <c r="I42" s="89"/>
      <c r="J42" s="89"/>
      <c r="K42" s="89"/>
      <c r="L42" s="89"/>
      <c r="M42" s="89"/>
    </row>
    <row r="43" spans="1:13" ht="26.25" customHeight="1">
      <c r="A43" s="20"/>
      <c r="B43" s="28" t="s">
        <v>52</v>
      </c>
      <c r="C43" s="29" t="s">
        <v>21</v>
      </c>
      <c r="D43" s="29">
        <v>2</v>
      </c>
      <c r="E43" s="20"/>
      <c r="F43" s="20"/>
      <c r="G43" s="20"/>
      <c r="H43" s="89"/>
      <c r="I43" s="89"/>
      <c r="J43" s="89"/>
      <c r="K43" s="89"/>
      <c r="L43" s="89"/>
      <c r="M43" s="89"/>
    </row>
    <row r="44" spans="1:13" ht="19.5" customHeight="1">
      <c r="A44" s="20"/>
      <c r="B44" s="47" t="s">
        <v>53</v>
      </c>
      <c r="C44" s="29" t="s">
        <v>21</v>
      </c>
      <c r="D44" s="29">
        <v>3</v>
      </c>
      <c r="E44" s="20"/>
      <c r="F44" s="20"/>
      <c r="G44" s="20"/>
      <c r="H44" s="89"/>
      <c r="I44" s="89"/>
      <c r="J44" s="89"/>
      <c r="K44" s="89"/>
      <c r="L44" s="89"/>
      <c r="M44" s="89"/>
    </row>
    <row r="45" spans="1:13" ht="28.5" customHeight="1">
      <c r="A45" s="20"/>
      <c r="B45" s="47" t="s">
        <v>238</v>
      </c>
      <c r="C45" s="29" t="s">
        <v>21</v>
      </c>
      <c r="D45" s="29">
        <v>9</v>
      </c>
      <c r="E45" s="20"/>
      <c r="F45" s="20"/>
      <c r="G45" s="20"/>
      <c r="H45" s="89"/>
      <c r="I45" s="89"/>
      <c r="J45" s="89"/>
      <c r="K45" s="89"/>
      <c r="L45" s="89"/>
      <c r="M45" s="89"/>
    </row>
    <row r="46" spans="1:13" ht="25.5">
      <c r="A46" s="20"/>
      <c r="B46" s="47" t="s">
        <v>55</v>
      </c>
      <c r="C46" s="29" t="s">
        <v>21</v>
      </c>
      <c r="D46" s="29">
        <v>1</v>
      </c>
      <c r="E46" s="20"/>
      <c r="F46" s="20"/>
      <c r="G46" s="20"/>
      <c r="H46" s="89"/>
      <c r="I46" s="89"/>
      <c r="J46" s="89"/>
      <c r="K46" s="89"/>
      <c r="L46" s="89"/>
      <c r="M46" s="89"/>
    </row>
    <row r="47" spans="1:13" ht="12.75">
      <c r="A47" s="20"/>
      <c r="B47" s="47" t="s">
        <v>56</v>
      </c>
      <c r="C47" s="29" t="s">
        <v>21</v>
      </c>
      <c r="D47" s="29">
        <v>3</v>
      </c>
      <c r="E47" s="20"/>
      <c r="F47" s="20"/>
      <c r="G47" s="20"/>
      <c r="H47" s="89"/>
      <c r="I47" s="89"/>
      <c r="J47" s="89"/>
      <c r="K47" s="89"/>
      <c r="L47" s="89"/>
      <c r="M47" s="89"/>
    </row>
    <row r="48" spans="1:13" ht="12.75">
      <c r="A48" s="20"/>
      <c r="B48" s="23"/>
      <c r="C48" s="29"/>
      <c r="D48" s="29"/>
      <c r="E48" s="20"/>
      <c r="F48" s="20"/>
      <c r="G48" s="20"/>
      <c r="H48" s="89"/>
      <c r="I48" s="89"/>
      <c r="J48" s="89"/>
      <c r="K48" s="89"/>
      <c r="L48" s="89"/>
      <c r="M48" s="89"/>
    </row>
    <row r="49" spans="1:13" ht="38.25">
      <c r="A49" s="30" t="s">
        <v>239</v>
      </c>
      <c r="B49" s="82" t="s">
        <v>240</v>
      </c>
      <c r="C49" s="33" t="s">
        <v>21</v>
      </c>
      <c r="D49" s="29">
        <v>8</v>
      </c>
      <c r="E49" s="20"/>
      <c r="F49" s="20"/>
      <c r="G49" s="20"/>
      <c r="H49" s="89"/>
      <c r="I49" s="89"/>
      <c r="J49" s="89"/>
      <c r="K49" s="89"/>
      <c r="L49" s="89"/>
      <c r="M49" s="89"/>
    </row>
    <row r="50" spans="1:13" ht="25.5">
      <c r="A50" s="30"/>
      <c r="B50" s="41" t="s">
        <v>241</v>
      </c>
      <c r="C50" s="29" t="s">
        <v>21</v>
      </c>
      <c r="D50" s="29">
        <f>3</f>
        <v>3</v>
      </c>
      <c r="E50" s="20"/>
      <c r="F50" s="20"/>
      <c r="G50" s="20"/>
      <c r="H50" s="89"/>
      <c r="I50" s="89"/>
      <c r="J50" s="89"/>
      <c r="K50" s="89"/>
      <c r="L50" s="89"/>
      <c r="M50" s="89"/>
    </row>
    <row r="51" spans="1:13" ht="25.5">
      <c r="A51" s="19"/>
      <c r="B51" s="41" t="s">
        <v>242</v>
      </c>
      <c r="C51" s="29" t="s">
        <v>21</v>
      </c>
      <c r="D51" s="29">
        <f>1</f>
        <v>1</v>
      </c>
      <c r="E51" s="35"/>
      <c r="F51" s="20"/>
      <c r="G51" s="20"/>
      <c r="H51" s="89"/>
      <c r="I51" s="89"/>
      <c r="J51" s="89"/>
      <c r="K51" s="89"/>
      <c r="L51" s="89"/>
      <c r="M51" s="89"/>
    </row>
    <row r="52" spans="1:13" ht="25.5">
      <c r="A52" s="19"/>
      <c r="B52" s="41" t="s">
        <v>243</v>
      </c>
      <c r="C52" s="29" t="s">
        <v>21</v>
      </c>
      <c r="D52" s="29">
        <v>2</v>
      </c>
      <c r="E52" s="20"/>
      <c r="F52" s="20"/>
      <c r="G52" s="20"/>
      <c r="H52" s="89"/>
      <c r="I52" s="89"/>
      <c r="J52" s="89"/>
      <c r="K52" s="89"/>
      <c r="L52" s="89"/>
      <c r="M52" s="89"/>
    </row>
    <row r="53" spans="1:13" ht="25.5">
      <c r="A53" s="19"/>
      <c r="B53" s="41" t="s">
        <v>244</v>
      </c>
      <c r="C53" s="29" t="s">
        <v>21</v>
      </c>
      <c r="D53" s="29">
        <v>2</v>
      </c>
      <c r="E53" s="20"/>
      <c r="F53" s="20"/>
      <c r="G53" s="20"/>
      <c r="H53" s="89"/>
      <c r="I53" s="89"/>
      <c r="J53" s="89"/>
      <c r="K53" s="89"/>
      <c r="L53" s="89"/>
      <c r="M53" s="89"/>
    </row>
    <row r="54" spans="1:13" ht="12.75">
      <c r="A54" s="19"/>
      <c r="B54" s="41" t="s">
        <v>245</v>
      </c>
      <c r="C54" s="29" t="s">
        <v>21</v>
      </c>
      <c r="D54" s="29">
        <v>11</v>
      </c>
      <c r="E54" s="20"/>
      <c r="F54" s="20"/>
      <c r="G54" s="20"/>
      <c r="H54" s="89"/>
      <c r="I54" s="89"/>
      <c r="J54" s="89"/>
      <c r="K54" s="89"/>
      <c r="L54" s="89"/>
      <c r="M54" s="89"/>
    </row>
    <row r="55" spans="1:13" ht="12.75">
      <c r="A55" s="19"/>
      <c r="B55" s="36"/>
      <c r="C55" s="29"/>
      <c r="D55" s="29"/>
      <c r="E55" s="20"/>
      <c r="F55" s="20"/>
      <c r="G55" s="20"/>
      <c r="H55" s="89"/>
      <c r="I55" s="89"/>
      <c r="J55" s="89"/>
      <c r="K55" s="89"/>
      <c r="L55" s="89"/>
      <c r="M55" s="89"/>
    </row>
    <row r="56" spans="1:13" ht="12.75">
      <c r="A56" s="19"/>
      <c r="B56" s="36"/>
      <c r="C56" s="29"/>
      <c r="D56" s="29"/>
      <c r="E56" s="20"/>
      <c r="F56" s="20"/>
      <c r="G56" s="20"/>
      <c r="H56" s="89"/>
      <c r="I56" s="89"/>
      <c r="J56" s="89"/>
      <c r="K56" s="89"/>
      <c r="L56" s="89"/>
      <c r="M56" s="89"/>
    </row>
    <row r="57" spans="1:13" ht="25.5">
      <c r="A57" s="30" t="s">
        <v>246</v>
      </c>
      <c r="B57" s="82" t="s">
        <v>247</v>
      </c>
      <c r="C57" s="29"/>
      <c r="D57" s="20"/>
      <c r="E57" s="20"/>
      <c r="F57" s="20"/>
      <c r="G57" s="20"/>
      <c r="H57" s="89"/>
      <c r="I57" s="89"/>
      <c r="J57" s="89"/>
      <c r="K57" s="89"/>
      <c r="L57" s="89"/>
      <c r="M57" s="89"/>
    </row>
    <row r="58" spans="1:13" ht="12.75">
      <c r="A58" s="19"/>
      <c r="B58" s="41" t="s">
        <v>248</v>
      </c>
      <c r="C58" s="29" t="s">
        <v>21</v>
      </c>
      <c r="D58" s="29">
        <v>8</v>
      </c>
      <c r="E58" s="20"/>
      <c r="F58" s="20"/>
      <c r="G58" s="20"/>
      <c r="H58" s="89"/>
      <c r="I58" s="89"/>
      <c r="J58" s="89"/>
      <c r="K58" s="89"/>
      <c r="L58" s="89"/>
      <c r="M58" s="89"/>
    </row>
    <row r="59" spans="1:13" ht="12.75">
      <c r="A59" s="19"/>
      <c r="B59" s="41" t="s">
        <v>249</v>
      </c>
      <c r="C59" s="29" t="s">
        <v>21</v>
      </c>
      <c r="D59" s="29">
        <v>3</v>
      </c>
      <c r="E59" s="20"/>
      <c r="F59" s="20"/>
      <c r="G59" s="20"/>
      <c r="H59" s="89"/>
      <c r="I59" s="89"/>
      <c r="J59" s="89"/>
      <c r="K59" s="89"/>
      <c r="L59" s="89"/>
      <c r="M59" s="89"/>
    </row>
    <row r="60" spans="1:13" ht="12.75">
      <c r="A60" s="19"/>
      <c r="B60" s="41" t="s">
        <v>250</v>
      </c>
      <c r="C60" s="29" t="s">
        <v>251</v>
      </c>
      <c r="D60" s="29">
        <f>(0.1*D58)+(D59*0.2)</f>
        <v>1.4000000000000001</v>
      </c>
      <c r="E60" s="20"/>
      <c r="F60" s="20"/>
      <c r="G60" s="20"/>
      <c r="H60" s="89"/>
      <c r="I60" s="89"/>
      <c r="J60" s="89"/>
      <c r="K60" s="89"/>
      <c r="L60" s="89"/>
      <c r="M60" s="89"/>
    </row>
    <row r="61" spans="1:13" ht="12.75">
      <c r="A61" s="19"/>
      <c r="B61" s="31"/>
      <c r="C61" s="29"/>
      <c r="D61" s="29"/>
      <c r="E61" s="20"/>
      <c r="F61" s="20"/>
      <c r="G61" s="20"/>
      <c r="H61" s="89"/>
      <c r="I61" s="89"/>
      <c r="J61" s="89"/>
      <c r="K61" s="89"/>
      <c r="L61" s="89"/>
      <c r="M61" s="89"/>
    </row>
    <row r="62" spans="1:13" ht="25.5">
      <c r="A62" s="30" t="s">
        <v>252</v>
      </c>
      <c r="B62" s="82" t="s">
        <v>253</v>
      </c>
      <c r="C62" s="29"/>
      <c r="D62" s="29"/>
      <c r="E62" s="20"/>
      <c r="F62" s="20"/>
      <c r="G62" s="20"/>
      <c r="H62" s="89"/>
      <c r="I62" s="89"/>
      <c r="J62" s="89"/>
      <c r="K62" s="89"/>
      <c r="L62" s="89"/>
      <c r="M62" s="89"/>
    </row>
    <row r="63" spans="1:13" ht="51">
      <c r="A63" s="19"/>
      <c r="B63" s="41" t="s">
        <v>254</v>
      </c>
      <c r="C63" s="29" t="s">
        <v>34</v>
      </c>
      <c r="D63" s="29">
        <f>D29</f>
        <v>1595</v>
      </c>
      <c r="E63" s="20"/>
      <c r="F63" s="20"/>
      <c r="G63" s="20"/>
      <c r="H63" s="89"/>
      <c r="I63" s="89"/>
      <c r="J63" s="89"/>
      <c r="K63" s="89"/>
      <c r="L63" s="89"/>
      <c r="M63" s="89"/>
    </row>
    <row r="64" spans="1:13" ht="12.75">
      <c r="A64" s="19"/>
      <c r="B64" s="41" t="s">
        <v>226</v>
      </c>
      <c r="C64" s="29" t="s">
        <v>251</v>
      </c>
      <c r="D64" s="29">
        <v>167</v>
      </c>
      <c r="E64" s="20"/>
      <c r="F64" s="20"/>
      <c r="G64" s="20"/>
      <c r="H64" s="89"/>
      <c r="I64" s="89"/>
      <c r="J64" s="89"/>
      <c r="K64" s="89"/>
      <c r="L64" s="89"/>
      <c r="M64" s="89"/>
    </row>
    <row r="65" spans="1:13" ht="25.5">
      <c r="A65" s="19"/>
      <c r="B65" s="41" t="s">
        <v>255</v>
      </c>
      <c r="C65" s="29" t="s">
        <v>79</v>
      </c>
      <c r="D65" s="29">
        <v>7300</v>
      </c>
      <c r="E65" s="20"/>
      <c r="F65" s="20"/>
      <c r="G65" s="20"/>
      <c r="H65" s="89"/>
      <c r="I65" s="89"/>
      <c r="J65" s="89"/>
      <c r="K65" s="89"/>
      <c r="L65" s="89"/>
      <c r="M65" s="89"/>
    </row>
    <row r="66" spans="1:13" ht="12.75">
      <c r="A66" s="19"/>
      <c r="B66" s="25"/>
      <c r="C66" s="20"/>
      <c r="D66" s="20"/>
      <c r="E66" s="20"/>
      <c r="F66" s="20"/>
      <c r="G66" s="20"/>
      <c r="H66" s="89"/>
      <c r="I66" s="89"/>
      <c r="J66" s="89"/>
      <c r="K66" s="89"/>
      <c r="L66" s="89"/>
      <c r="M66" s="89"/>
    </row>
    <row r="67" spans="1:13" ht="25.5">
      <c r="A67" s="30" t="s">
        <v>256</v>
      </c>
      <c r="B67" s="82" t="s">
        <v>57</v>
      </c>
      <c r="C67" s="37"/>
      <c r="D67" s="83"/>
      <c r="E67" s="20"/>
      <c r="F67" s="20"/>
      <c r="G67" s="20"/>
      <c r="H67" s="89"/>
      <c r="I67" s="89"/>
      <c r="J67" s="89"/>
      <c r="K67" s="89"/>
      <c r="L67" s="89"/>
      <c r="M67" s="89"/>
    </row>
    <row r="68" spans="1:13" ht="38.25">
      <c r="A68" s="19"/>
      <c r="B68" s="34" t="s">
        <v>58</v>
      </c>
      <c r="C68" s="29" t="s">
        <v>59</v>
      </c>
      <c r="D68" s="38">
        <f>(0.91*(4.5+D29))+(3.1*D30)</f>
        <v>1455.545</v>
      </c>
      <c r="E68" s="20"/>
      <c r="F68" s="20"/>
      <c r="G68" s="20"/>
      <c r="H68" s="89"/>
      <c r="I68" s="89"/>
      <c r="J68" s="89"/>
      <c r="K68" s="89"/>
      <c r="L68" s="89"/>
      <c r="M68" s="89"/>
    </row>
    <row r="69" spans="1:13" ht="51">
      <c r="A69" s="19"/>
      <c r="B69" s="40" t="s">
        <v>257</v>
      </c>
      <c r="C69" s="29" t="s">
        <v>59</v>
      </c>
      <c r="D69" s="38">
        <f>D21</f>
        <v>114</v>
      </c>
      <c r="E69" s="20"/>
      <c r="F69" s="20"/>
      <c r="G69" s="20"/>
      <c r="H69" s="89"/>
      <c r="I69" s="89"/>
      <c r="J69" s="89"/>
      <c r="K69" s="89"/>
      <c r="L69" s="89"/>
      <c r="M69" s="89"/>
    </row>
    <row r="70" spans="1:13" ht="12.75">
      <c r="A70" s="19"/>
      <c r="B70" s="40"/>
      <c r="C70" s="29"/>
      <c r="D70" s="38"/>
      <c r="E70" s="20"/>
      <c r="F70" s="20"/>
      <c r="G70" s="20"/>
      <c r="H70" s="89"/>
      <c r="I70" s="89"/>
      <c r="J70" s="89"/>
      <c r="K70" s="89"/>
      <c r="L70" s="89"/>
      <c r="M70" s="89"/>
    </row>
    <row r="71" spans="1:13" ht="25.5">
      <c r="A71" s="84" t="s">
        <v>258</v>
      </c>
      <c r="B71" s="85" t="s">
        <v>259</v>
      </c>
      <c r="C71" s="86" t="s">
        <v>44</v>
      </c>
      <c r="D71" s="87">
        <f>D72</f>
        <v>0</v>
      </c>
      <c r="E71" s="88"/>
      <c r="F71" s="88"/>
      <c r="G71" s="88"/>
      <c r="H71" s="89"/>
      <c r="I71" s="89"/>
      <c r="J71" s="89"/>
      <c r="K71" s="89"/>
      <c r="L71" s="89"/>
      <c r="M71" s="89"/>
    </row>
    <row r="72" spans="1:13" ht="12.75">
      <c r="A72" s="19"/>
      <c r="B72" s="19"/>
      <c r="C72" s="49"/>
      <c r="D72" s="49"/>
      <c r="E72" s="49"/>
      <c r="F72" s="20"/>
      <c r="G72" s="20"/>
      <c r="H72" s="20"/>
      <c r="I72" s="20"/>
      <c r="J72" s="20"/>
      <c r="K72" s="20"/>
      <c r="L72" s="20"/>
      <c r="M72" s="19"/>
    </row>
    <row r="73" spans="1:13" ht="12.75">
      <c r="A73" s="11" t="s">
        <v>41</v>
      </c>
      <c r="B73" s="12" t="s">
        <v>78</v>
      </c>
      <c r="C73" s="11" t="s">
        <v>71</v>
      </c>
      <c r="D73" s="11">
        <v>1</v>
      </c>
      <c r="E73" s="13"/>
      <c r="F73" s="13"/>
      <c r="G73" s="11"/>
      <c r="H73" s="11"/>
      <c r="I73" s="11"/>
      <c r="J73" s="14"/>
      <c r="K73" s="14"/>
      <c r="L73" s="14"/>
      <c r="M73" s="15"/>
    </row>
    <row r="74" spans="1:13" ht="12.75">
      <c r="A74" s="16" t="s">
        <v>72</v>
      </c>
      <c r="B74" s="17" t="s">
        <v>22</v>
      </c>
      <c r="C74" s="18"/>
      <c r="D74" s="18"/>
      <c r="E74" s="19"/>
      <c r="F74" s="19"/>
      <c r="G74" s="20"/>
      <c r="H74" s="20"/>
      <c r="I74" s="20"/>
      <c r="J74" s="21"/>
      <c r="K74" s="21"/>
      <c r="L74" s="21"/>
      <c r="M74" s="22"/>
    </row>
    <row r="75" spans="1:13" ht="38.25">
      <c r="A75" s="19"/>
      <c r="B75" s="47" t="s">
        <v>23</v>
      </c>
      <c r="C75" s="18" t="s">
        <v>24</v>
      </c>
      <c r="D75" s="24">
        <v>1</v>
      </c>
      <c r="E75" s="19"/>
      <c r="F75" s="19"/>
      <c r="G75" s="20"/>
      <c r="H75" s="20"/>
      <c r="I75" s="20"/>
      <c r="J75" s="21"/>
      <c r="K75" s="21"/>
      <c r="L75" s="21"/>
      <c r="M75" s="22"/>
    </row>
    <row r="76" spans="1:13" ht="14.25">
      <c r="A76" s="19"/>
      <c r="B76" s="47" t="s">
        <v>25</v>
      </c>
      <c r="C76" s="18" t="s">
        <v>26</v>
      </c>
      <c r="D76" s="24">
        <f>2</f>
        <v>2</v>
      </c>
      <c r="E76" s="19"/>
      <c r="F76" s="19"/>
      <c r="G76" s="20"/>
      <c r="H76" s="20"/>
      <c r="I76" s="20"/>
      <c r="J76" s="21"/>
      <c r="K76" s="21"/>
      <c r="L76" s="21"/>
      <c r="M76" s="22"/>
    </row>
    <row r="77" spans="1:13" ht="12.75">
      <c r="A77" s="19"/>
      <c r="B77" s="25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2"/>
    </row>
    <row r="78" spans="1:13" ht="12.75">
      <c r="A78" s="16" t="s">
        <v>73</v>
      </c>
      <c r="B78" s="17" t="s">
        <v>74</v>
      </c>
      <c r="C78" s="19"/>
      <c r="D78" s="26"/>
      <c r="E78" s="20"/>
      <c r="F78" s="20"/>
      <c r="G78" s="20"/>
      <c r="H78" s="20"/>
      <c r="I78" s="20"/>
      <c r="J78" s="21"/>
      <c r="K78" s="21"/>
      <c r="L78" s="21"/>
      <c r="M78" s="22"/>
    </row>
    <row r="79" spans="1:13" ht="25.5">
      <c r="A79" s="19"/>
      <c r="B79" s="47" t="s">
        <v>75</v>
      </c>
      <c r="C79" s="18" t="s">
        <v>77</v>
      </c>
      <c r="D79" s="26">
        <v>1</v>
      </c>
      <c r="E79" s="20"/>
      <c r="F79" s="20"/>
      <c r="G79" s="20"/>
      <c r="H79" s="20"/>
      <c r="I79" s="20"/>
      <c r="J79" s="21"/>
      <c r="K79" s="21"/>
      <c r="L79" s="21"/>
      <c r="M79" s="22"/>
    </row>
    <row r="80" spans="1:13" ht="51">
      <c r="A80" s="19"/>
      <c r="B80" s="47" t="s">
        <v>76</v>
      </c>
      <c r="C80" s="46" t="s">
        <v>69</v>
      </c>
      <c r="D80" s="26">
        <v>20</v>
      </c>
      <c r="E80" s="20"/>
      <c r="F80" s="20"/>
      <c r="G80" s="20"/>
      <c r="H80" s="20"/>
      <c r="I80" s="20"/>
      <c r="J80" s="21"/>
      <c r="K80" s="21"/>
      <c r="L80" s="21"/>
      <c r="M80" s="22"/>
    </row>
    <row r="81" spans="1:13" ht="12.75">
      <c r="A81" s="19"/>
      <c r="B81" s="47" t="s">
        <v>96</v>
      </c>
      <c r="C81" s="46" t="s">
        <v>79</v>
      </c>
      <c r="D81" s="26">
        <v>15</v>
      </c>
      <c r="E81" s="20"/>
      <c r="F81" s="20"/>
      <c r="G81" s="20"/>
      <c r="H81" s="20"/>
      <c r="I81" s="20"/>
      <c r="J81" s="21"/>
      <c r="K81" s="21"/>
      <c r="L81" s="21"/>
      <c r="M81" s="22"/>
    </row>
    <row r="82" spans="1:13" ht="12.75">
      <c r="A82" s="19"/>
      <c r="B82" s="47" t="s">
        <v>80</v>
      </c>
      <c r="C82" s="46" t="s">
        <v>69</v>
      </c>
      <c r="D82" s="26">
        <v>50</v>
      </c>
      <c r="E82" s="20"/>
      <c r="F82" s="20"/>
      <c r="G82" s="20"/>
      <c r="H82" s="20"/>
      <c r="I82" s="20"/>
      <c r="J82" s="21"/>
      <c r="K82" s="21"/>
      <c r="L82" s="21"/>
      <c r="M82" s="22"/>
    </row>
    <row r="83" spans="1:13" ht="25.5">
      <c r="A83" s="19" t="s">
        <v>81</v>
      </c>
      <c r="B83" s="47" t="s">
        <v>82</v>
      </c>
      <c r="C83" s="46" t="s">
        <v>34</v>
      </c>
      <c r="D83" s="26">
        <v>32</v>
      </c>
      <c r="E83" s="20"/>
      <c r="F83" s="20"/>
      <c r="G83" s="20"/>
      <c r="H83" s="20"/>
      <c r="I83" s="20"/>
      <c r="J83" s="21"/>
      <c r="K83" s="21"/>
      <c r="L83" s="21"/>
      <c r="M83" s="22"/>
    </row>
    <row r="84" spans="1:13" ht="12.75">
      <c r="A84" s="19"/>
      <c r="B84" s="47" t="s">
        <v>83</v>
      </c>
      <c r="C84" s="46" t="s">
        <v>77</v>
      </c>
      <c r="D84" s="26">
        <v>1</v>
      </c>
      <c r="E84" s="20"/>
      <c r="F84" s="20"/>
      <c r="G84" s="20"/>
      <c r="H84" s="20"/>
      <c r="I84" s="20"/>
      <c r="J84" s="21"/>
      <c r="K84" s="21"/>
      <c r="L84" s="21"/>
      <c r="M84" s="22"/>
    </row>
    <row r="85" spans="1:13" ht="65.25" customHeight="1">
      <c r="A85" s="16" t="s">
        <v>84</v>
      </c>
      <c r="B85" s="17" t="s">
        <v>85</v>
      </c>
      <c r="C85" s="27" t="s">
        <v>27</v>
      </c>
      <c r="D85" s="16">
        <v>1</v>
      </c>
      <c r="E85" s="20"/>
      <c r="F85" s="20"/>
      <c r="G85" s="20"/>
      <c r="H85" s="20"/>
      <c r="I85" s="20"/>
      <c r="J85" s="21"/>
      <c r="K85" s="21"/>
      <c r="L85" s="21"/>
      <c r="M85" s="22"/>
    </row>
    <row r="86" spans="1:13" ht="38.25">
      <c r="A86" s="20"/>
      <c r="B86" s="23" t="s">
        <v>86</v>
      </c>
      <c r="C86" s="18" t="s">
        <v>71</v>
      </c>
      <c r="D86" s="26">
        <v>1</v>
      </c>
      <c r="E86" s="20"/>
      <c r="F86" s="20"/>
      <c r="G86" s="20"/>
      <c r="H86" s="20"/>
      <c r="I86" s="20"/>
      <c r="J86" s="21"/>
      <c r="K86" s="21"/>
      <c r="L86" s="21"/>
      <c r="M86" s="22"/>
    </row>
    <row r="87" spans="1:13" ht="12.75">
      <c r="A87" s="20"/>
      <c r="B87" s="23" t="s">
        <v>28</v>
      </c>
      <c r="C87" s="18" t="s">
        <v>27</v>
      </c>
      <c r="D87" s="26">
        <v>1</v>
      </c>
      <c r="E87" s="20"/>
      <c r="F87" s="20"/>
      <c r="G87" s="20"/>
      <c r="H87" s="20"/>
      <c r="I87" s="20"/>
      <c r="J87" s="21"/>
      <c r="K87" s="21"/>
      <c r="L87" s="21"/>
      <c r="M87" s="22"/>
    </row>
    <row r="88" spans="1:13" ht="25.5">
      <c r="A88" s="20"/>
      <c r="B88" s="47" t="s">
        <v>87</v>
      </c>
      <c r="C88" s="18" t="s">
        <v>21</v>
      </c>
      <c r="D88" s="26">
        <v>1</v>
      </c>
      <c r="E88" s="20"/>
      <c r="F88" s="20"/>
      <c r="G88" s="20"/>
      <c r="H88" s="20"/>
      <c r="I88" s="20"/>
      <c r="J88" s="21"/>
      <c r="K88" s="21"/>
      <c r="L88" s="21"/>
      <c r="M88" s="22"/>
    </row>
    <row r="89" spans="1:13" ht="12.75">
      <c r="A89" s="20"/>
      <c r="B89" s="47" t="s">
        <v>29</v>
      </c>
      <c r="C89" s="18" t="s">
        <v>21</v>
      </c>
      <c r="D89" s="26">
        <v>1</v>
      </c>
      <c r="E89" s="20"/>
      <c r="F89" s="20"/>
      <c r="G89" s="20"/>
      <c r="H89" s="20"/>
      <c r="I89" s="20"/>
      <c r="J89" s="21"/>
      <c r="K89" s="21"/>
      <c r="L89" s="21"/>
      <c r="M89" s="22"/>
    </row>
    <row r="90" spans="1:13" ht="27" customHeight="1">
      <c r="A90" s="20"/>
      <c r="B90" s="47" t="s">
        <v>30</v>
      </c>
      <c r="C90" s="18" t="s">
        <v>21</v>
      </c>
      <c r="D90" s="26">
        <v>1</v>
      </c>
      <c r="E90" s="20"/>
      <c r="F90" s="20"/>
      <c r="G90" s="20"/>
      <c r="H90" s="20"/>
      <c r="I90" s="20"/>
      <c r="J90" s="21"/>
      <c r="K90" s="21"/>
      <c r="L90" s="21"/>
      <c r="M90" s="22"/>
    </row>
    <row r="91" spans="1:13" ht="12.75">
      <c r="A91" s="20"/>
      <c r="B91" s="47" t="s">
        <v>31</v>
      </c>
      <c r="C91" s="18" t="s">
        <v>21</v>
      </c>
      <c r="D91" s="26">
        <v>1</v>
      </c>
      <c r="E91" s="20"/>
      <c r="F91" s="20"/>
      <c r="G91" s="20"/>
      <c r="H91" s="20"/>
      <c r="I91" s="20"/>
      <c r="J91" s="21"/>
      <c r="K91" s="21"/>
      <c r="L91" s="21"/>
      <c r="M91" s="22"/>
    </row>
    <row r="92" spans="1:13" ht="12.75">
      <c r="A92" s="20"/>
      <c r="B92" s="47" t="s">
        <v>32</v>
      </c>
      <c r="C92" s="18" t="s">
        <v>21</v>
      </c>
      <c r="D92" s="26">
        <v>1</v>
      </c>
      <c r="E92" s="20"/>
      <c r="F92" s="20"/>
      <c r="G92" s="20"/>
      <c r="H92" s="20"/>
      <c r="I92" s="20"/>
      <c r="J92" s="21"/>
      <c r="K92" s="21"/>
      <c r="L92" s="21"/>
      <c r="M92" s="22"/>
    </row>
    <row r="93" spans="1:13" ht="27" customHeight="1">
      <c r="A93" s="49"/>
      <c r="B93" s="47" t="s">
        <v>33</v>
      </c>
      <c r="C93" s="18" t="s">
        <v>21</v>
      </c>
      <c r="D93" s="26">
        <v>1</v>
      </c>
      <c r="E93" s="20"/>
      <c r="F93" s="20"/>
      <c r="G93" s="20"/>
      <c r="H93" s="20"/>
      <c r="I93" s="20"/>
      <c r="J93" s="21"/>
      <c r="K93" s="21"/>
      <c r="L93" s="21"/>
      <c r="M93" s="22"/>
    </row>
    <row r="94" spans="1:13" ht="38.25">
      <c r="A94" s="49"/>
      <c r="B94" s="47" t="s">
        <v>88</v>
      </c>
      <c r="C94" s="18" t="s">
        <v>34</v>
      </c>
      <c r="D94" s="48" t="s">
        <v>94</v>
      </c>
      <c r="E94" s="20"/>
      <c r="F94" s="20"/>
      <c r="G94" s="20"/>
      <c r="H94" s="20"/>
      <c r="I94" s="20"/>
      <c r="J94" s="21"/>
      <c r="K94" s="21"/>
      <c r="L94" s="21"/>
      <c r="M94" s="22"/>
    </row>
    <row r="95" spans="1:13" ht="12.75">
      <c r="A95" s="49"/>
      <c r="B95" s="47" t="s">
        <v>89</v>
      </c>
      <c r="C95" s="18" t="s">
        <v>21</v>
      </c>
      <c r="D95" s="26">
        <v>1</v>
      </c>
      <c r="E95" s="20"/>
      <c r="F95" s="20"/>
      <c r="G95" s="20"/>
      <c r="H95" s="20"/>
      <c r="I95" s="20"/>
      <c r="J95" s="21"/>
      <c r="K95" s="21"/>
      <c r="L95" s="21"/>
      <c r="M95" s="22"/>
    </row>
    <row r="96" spans="1:13" ht="27" customHeight="1">
      <c r="A96" s="49"/>
      <c r="B96" s="47" t="s">
        <v>35</v>
      </c>
      <c r="C96" s="18" t="s">
        <v>21</v>
      </c>
      <c r="D96" s="26">
        <v>1</v>
      </c>
      <c r="E96" s="49"/>
      <c r="F96" s="20"/>
      <c r="G96" s="20"/>
      <c r="H96" s="20"/>
      <c r="I96" s="20"/>
      <c r="J96" s="21"/>
      <c r="K96" s="21"/>
      <c r="L96" s="21"/>
      <c r="M96" s="22"/>
    </row>
    <row r="97" spans="1:13" ht="12.75">
      <c r="A97" s="49"/>
      <c r="B97" s="47" t="s">
        <v>36</v>
      </c>
      <c r="C97" s="18" t="s">
        <v>21</v>
      </c>
      <c r="D97" s="26">
        <v>1</v>
      </c>
      <c r="E97" s="20"/>
      <c r="F97" s="20"/>
      <c r="G97" s="20"/>
      <c r="H97" s="20"/>
      <c r="I97" s="20"/>
      <c r="J97" s="21"/>
      <c r="K97" s="21"/>
      <c r="L97" s="21"/>
      <c r="M97" s="22"/>
    </row>
    <row r="98" spans="1:13" ht="13.5" customHeight="1">
      <c r="A98" s="49"/>
      <c r="B98" s="47" t="s">
        <v>37</v>
      </c>
      <c r="C98" s="18" t="s">
        <v>21</v>
      </c>
      <c r="D98" s="26">
        <v>1</v>
      </c>
      <c r="E98" s="20"/>
      <c r="F98" s="20"/>
      <c r="G98" s="20"/>
      <c r="H98" s="20"/>
      <c r="I98" s="20"/>
      <c r="J98" s="21"/>
      <c r="K98" s="21"/>
      <c r="L98" s="21"/>
      <c r="M98" s="22"/>
    </row>
    <row r="99" spans="1:13" ht="25.5">
      <c r="A99" s="49"/>
      <c r="B99" s="47" t="s">
        <v>91</v>
      </c>
      <c r="C99" s="18" t="s">
        <v>34</v>
      </c>
      <c r="D99" s="26">
        <v>12</v>
      </c>
      <c r="E99" s="20"/>
      <c r="F99" s="20"/>
      <c r="G99" s="20"/>
      <c r="H99" s="20"/>
      <c r="I99" s="20"/>
      <c r="J99" s="21"/>
      <c r="K99" s="21"/>
      <c r="L99" s="21"/>
      <c r="M99" s="22"/>
    </row>
    <row r="100" spans="1:13" ht="25.5">
      <c r="A100" s="49"/>
      <c r="B100" s="47" t="s">
        <v>38</v>
      </c>
      <c r="C100" s="18" t="s">
        <v>77</v>
      </c>
      <c r="D100" s="26">
        <v>1</v>
      </c>
      <c r="E100" s="20"/>
      <c r="F100" s="20"/>
      <c r="G100" s="20"/>
      <c r="H100" s="20"/>
      <c r="I100" s="20"/>
      <c r="J100" s="21"/>
      <c r="K100" s="21"/>
      <c r="L100" s="21"/>
      <c r="M100" s="22"/>
    </row>
    <row r="101" spans="1:13" ht="25.5">
      <c r="A101" s="49"/>
      <c r="B101" s="47" t="s">
        <v>39</v>
      </c>
      <c r="C101" s="18" t="s">
        <v>77</v>
      </c>
      <c r="D101" s="26">
        <v>1</v>
      </c>
      <c r="E101" s="20"/>
      <c r="F101" s="20"/>
      <c r="G101" s="20"/>
      <c r="H101" s="20"/>
      <c r="I101" s="20"/>
      <c r="J101" s="21"/>
      <c r="K101" s="21"/>
      <c r="L101" s="21"/>
      <c r="M101" s="22"/>
    </row>
    <row r="102" spans="1:13" ht="12.75">
      <c r="A102" s="49"/>
      <c r="B102" s="47" t="s">
        <v>90</v>
      </c>
      <c r="C102" s="18" t="s">
        <v>77</v>
      </c>
      <c r="D102" s="26">
        <v>2</v>
      </c>
      <c r="E102" s="20"/>
      <c r="F102" s="20"/>
      <c r="G102" s="20"/>
      <c r="H102" s="20"/>
      <c r="I102" s="20"/>
      <c r="J102" s="21"/>
      <c r="K102" s="21"/>
      <c r="L102" s="21"/>
      <c r="M102" s="22"/>
    </row>
    <row r="103" spans="1:13" ht="12.75">
      <c r="A103" s="49"/>
      <c r="B103" s="47" t="s">
        <v>92</v>
      </c>
      <c r="C103" s="18" t="s">
        <v>34</v>
      </c>
      <c r="D103" s="26">
        <v>5</v>
      </c>
      <c r="E103" s="20"/>
      <c r="F103" s="20"/>
      <c r="G103" s="20"/>
      <c r="H103" s="20"/>
      <c r="I103" s="20"/>
      <c r="J103" s="21"/>
      <c r="K103" s="21"/>
      <c r="L103" s="21"/>
      <c r="M103" s="22"/>
    </row>
    <row r="104" spans="1:13" ht="14.25" customHeight="1">
      <c r="A104" s="49"/>
      <c r="B104" s="47" t="s">
        <v>40</v>
      </c>
      <c r="C104" s="18" t="s">
        <v>77</v>
      </c>
      <c r="D104" s="26">
        <v>1</v>
      </c>
      <c r="E104" s="20"/>
      <c r="F104" s="20"/>
      <c r="G104" s="20"/>
      <c r="H104" s="20"/>
      <c r="I104" s="20"/>
      <c r="J104" s="21"/>
      <c r="K104" s="21"/>
      <c r="L104" s="21"/>
      <c r="M104" s="22"/>
    </row>
    <row r="105" spans="1:13" ht="14.25" customHeight="1">
      <c r="A105" s="49"/>
      <c r="B105" s="47" t="s">
        <v>95</v>
      </c>
      <c r="C105" s="18" t="s">
        <v>77</v>
      </c>
      <c r="D105" s="26">
        <v>1</v>
      </c>
      <c r="E105" s="20"/>
      <c r="F105" s="20"/>
      <c r="G105" s="20"/>
      <c r="H105" s="20"/>
      <c r="I105" s="20"/>
      <c r="J105" s="21"/>
      <c r="K105" s="21"/>
      <c r="L105" s="21"/>
      <c r="M105" s="22"/>
    </row>
    <row r="106" spans="1:13" ht="14.25" customHeight="1">
      <c r="A106" s="49"/>
      <c r="B106" s="47" t="s">
        <v>97</v>
      </c>
      <c r="C106" s="18" t="s">
        <v>34</v>
      </c>
      <c r="D106" s="26">
        <v>6</v>
      </c>
      <c r="E106" s="20"/>
      <c r="F106" s="20"/>
      <c r="G106" s="20"/>
      <c r="H106" s="20"/>
      <c r="I106" s="20"/>
      <c r="J106" s="21"/>
      <c r="K106" s="21"/>
      <c r="L106" s="21"/>
      <c r="M106" s="22"/>
    </row>
    <row r="107" spans="1:13" ht="14.25" customHeight="1">
      <c r="A107" s="49"/>
      <c r="B107" s="47" t="s">
        <v>98</v>
      </c>
      <c r="C107" s="18" t="s">
        <v>77</v>
      </c>
      <c r="D107" s="26">
        <v>1</v>
      </c>
      <c r="E107" s="20"/>
      <c r="F107" s="20"/>
      <c r="G107" s="20"/>
      <c r="H107" s="20"/>
      <c r="I107" s="20"/>
      <c r="J107" s="21"/>
      <c r="K107" s="21"/>
      <c r="L107" s="21"/>
      <c r="M107" s="22"/>
    </row>
    <row r="108" spans="1:13" ht="12.75">
      <c r="A108" s="20"/>
      <c r="B108" s="23" t="s">
        <v>93</v>
      </c>
      <c r="C108" s="18" t="s">
        <v>77</v>
      </c>
      <c r="D108" s="26">
        <v>1</v>
      </c>
      <c r="E108" s="20"/>
      <c r="F108" s="20"/>
      <c r="G108" s="20"/>
      <c r="H108" s="20"/>
      <c r="I108" s="20"/>
      <c r="J108" s="21"/>
      <c r="K108" s="21"/>
      <c r="L108" s="21"/>
      <c r="M108" s="22"/>
    </row>
    <row r="109" spans="1:13" ht="13.5" customHeight="1">
      <c r="A109" s="16"/>
      <c r="B109" s="17"/>
      <c r="C109" s="18"/>
      <c r="D109" s="26"/>
      <c r="E109" s="20"/>
      <c r="F109" s="20"/>
      <c r="G109" s="20"/>
      <c r="H109" s="20"/>
      <c r="I109" s="20"/>
      <c r="J109" s="21"/>
      <c r="K109" s="21"/>
      <c r="L109" s="21"/>
      <c r="M109" s="22"/>
    </row>
    <row r="110" spans="1:13" ht="12.75" hidden="1">
      <c r="A110" s="19"/>
      <c r="B110" s="23"/>
      <c r="C110" s="26"/>
      <c r="D110" s="26"/>
      <c r="E110" s="20"/>
      <c r="F110" s="20"/>
      <c r="G110" s="20"/>
      <c r="H110" s="20"/>
      <c r="I110" s="20"/>
      <c r="J110" s="21"/>
      <c r="K110" s="21"/>
      <c r="L110" s="21"/>
      <c r="M110" s="22"/>
    </row>
    <row r="111" spans="1:13" ht="12.75" hidden="1">
      <c r="A111" s="19"/>
      <c r="B111" s="23"/>
      <c r="C111" s="18"/>
      <c r="D111" s="26"/>
      <c r="E111" s="20"/>
      <c r="F111" s="20"/>
      <c r="G111" s="20"/>
      <c r="H111" s="20"/>
      <c r="I111" s="20"/>
      <c r="J111" s="21"/>
      <c r="K111" s="21"/>
      <c r="L111" s="21"/>
      <c r="M111" s="22"/>
    </row>
    <row r="112" spans="1:13" ht="12.75" hidden="1">
      <c r="A112" s="19"/>
      <c r="B112" s="28"/>
      <c r="C112" s="26"/>
      <c r="D112" s="26"/>
      <c r="E112" s="20"/>
      <c r="F112" s="20"/>
      <c r="G112" s="20"/>
      <c r="H112" s="20"/>
      <c r="I112" s="20"/>
      <c r="J112" s="21"/>
      <c r="K112" s="21"/>
      <c r="L112" s="21"/>
      <c r="M112" s="22"/>
    </row>
    <row r="113" spans="1:13" ht="12.75" customHeight="1">
      <c r="A113" s="11" t="s">
        <v>99</v>
      </c>
      <c r="B113" s="12" t="s">
        <v>100</v>
      </c>
      <c r="C113" s="11" t="s">
        <v>21</v>
      </c>
      <c r="D113" s="11">
        <v>4</v>
      </c>
      <c r="E113" s="11"/>
      <c r="F113" s="11"/>
      <c r="G113" s="11"/>
      <c r="H113" s="11"/>
      <c r="I113" s="11"/>
      <c r="J113" s="14"/>
      <c r="K113" s="14"/>
      <c r="L113" s="14"/>
      <c r="M113" s="15"/>
    </row>
    <row r="114" spans="1:13" ht="14.25">
      <c r="A114" s="51" t="s">
        <v>101</v>
      </c>
      <c r="B114" s="17" t="s">
        <v>42</v>
      </c>
      <c r="C114" s="46" t="s">
        <v>26</v>
      </c>
      <c r="D114" s="50"/>
      <c r="E114" s="20"/>
      <c r="F114" s="20"/>
      <c r="G114" s="20"/>
      <c r="H114" s="20"/>
      <c r="I114" s="20"/>
      <c r="J114" s="21"/>
      <c r="K114" s="21"/>
      <c r="L114" s="21"/>
      <c r="M114" s="22"/>
    </row>
    <row r="115" spans="1:13" ht="14.25" customHeight="1">
      <c r="A115" s="50"/>
      <c r="B115" s="47" t="s">
        <v>43</v>
      </c>
      <c r="C115" s="46" t="s">
        <v>44</v>
      </c>
      <c r="D115" s="50">
        <v>4</v>
      </c>
      <c r="E115" s="19"/>
      <c r="F115" s="20"/>
      <c r="G115" s="20"/>
      <c r="H115" s="20"/>
      <c r="I115" s="20"/>
      <c r="J115" s="21"/>
      <c r="K115" s="21"/>
      <c r="L115" s="21"/>
      <c r="M115" s="22"/>
    </row>
    <row r="116" spans="1:13" ht="14.25">
      <c r="A116" s="50"/>
      <c r="B116" s="47" t="s">
        <v>45</v>
      </c>
      <c r="C116" s="46" t="s">
        <v>26</v>
      </c>
      <c r="D116" s="52">
        <v>20</v>
      </c>
      <c r="E116" s="20"/>
      <c r="F116" s="20"/>
      <c r="G116" s="20"/>
      <c r="H116" s="20"/>
      <c r="I116" s="20"/>
      <c r="J116" s="21"/>
      <c r="K116" s="21"/>
      <c r="L116" s="21"/>
      <c r="M116" s="22"/>
    </row>
    <row r="117" spans="1:13" ht="25.5">
      <c r="A117" s="50"/>
      <c r="B117" s="47" t="s">
        <v>46</v>
      </c>
      <c r="C117" s="46" t="s">
        <v>26</v>
      </c>
      <c r="D117" s="52">
        <v>20</v>
      </c>
      <c r="E117" s="20"/>
      <c r="F117" s="20"/>
      <c r="G117" s="20"/>
      <c r="H117" s="20"/>
      <c r="I117" s="20"/>
      <c r="J117" s="21"/>
      <c r="K117" s="21"/>
      <c r="L117" s="21"/>
      <c r="M117" s="22"/>
    </row>
    <row r="118" spans="1:13" ht="14.25">
      <c r="A118" s="50"/>
      <c r="B118" s="47" t="s">
        <v>47</v>
      </c>
      <c r="C118" s="46" t="s">
        <v>48</v>
      </c>
      <c r="D118" s="52">
        <f>6*(1*1)</f>
        <v>6</v>
      </c>
      <c r="E118" s="20"/>
      <c r="F118" s="20"/>
      <c r="G118" s="20"/>
      <c r="H118" s="20"/>
      <c r="I118" s="20"/>
      <c r="J118" s="21"/>
      <c r="K118" s="21"/>
      <c r="L118" s="21"/>
      <c r="M118" s="22"/>
    </row>
    <row r="119" spans="1:13" ht="12.75">
      <c r="A119" s="49"/>
      <c r="B119" s="49"/>
      <c r="C119" s="49"/>
      <c r="D119" s="49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25.5">
      <c r="A120" s="51" t="s">
        <v>102</v>
      </c>
      <c r="B120" s="17" t="s">
        <v>109</v>
      </c>
      <c r="C120" s="17" t="s">
        <v>21</v>
      </c>
      <c r="D120" s="17">
        <v>2</v>
      </c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49"/>
      <c r="B121" s="50" t="s">
        <v>49</v>
      </c>
      <c r="C121" s="46" t="s">
        <v>21</v>
      </c>
      <c r="D121" s="46">
        <v>2</v>
      </c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49"/>
      <c r="B122" s="50" t="s">
        <v>103</v>
      </c>
      <c r="C122" s="50" t="s">
        <v>34</v>
      </c>
      <c r="D122" s="50">
        <v>7</v>
      </c>
      <c r="E122" s="26"/>
      <c r="F122" s="20"/>
      <c r="G122" s="20"/>
      <c r="H122" s="20"/>
      <c r="I122" s="20"/>
      <c r="J122" s="20"/>
      <c r="K122" s="20"/>
      <c r="L122" s="20"/>
      <c r="M122" s="20"/>
    </row>
    <row r="123" spans="1:13" ht="25.5">
      <c r="A123" s="49"/>
      <c r="B123" s="47" t="s">
        <v>104</v>
      </c>
      <c r="C123" s="50" t="s">
        <v>34</v>
      </c>
      <c r="D123" s="50">
        <v>8</v>
      </c>
      <c r="E123" s="26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49"/>
      <c r="B124" s="50" t="s">
        <v>105</v>
      </c>
      <c r="C124" s="50" t="s">
        <v>34</v>
      </c>
      <c r="D124" s="50">
        <v>1</v>
      </c>
      <c r="E124" s="26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49"/>
      <c r="B125" s="50" t="s">
        <v>106</v>
      </c>
      <c r="C125" s="50" t="s">
        <v>77</v>
      </c>
      <c r="D125" s="50">
        <v>3</v>
      </c>
      <c r="E125" s="26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49"/>
      <c r="B126" s="50" t="s">
        <v>108</v>
      </c>
      <c r="C126" s="50" t="s">
        <v>77</v>
      </c>
      <c r="D126" s="50">
        <v>3</v>
      </c>
      <c r="E126" s="26"/>
      <c r="F126" s="20"/>
      <c r="G126" s="20"/>
      <c r="H126" s="20"/>
      <c r="I126" s="20"/>
      <c r="J126" s="20"/>
      <c r="K126" s="20"/>
      <c r="L126" s="20"/>
      <c r="M126" s="20"/>
    </row>
    <row r="127" spans="1:13" ht="12.75">
      <c r="A127" s="49"/>
      <c r="B127" s="50" t="s">
        <v>107</v>
      </c>
      <c r="C127" s="50" t="s">
        <v>77</v>
      </c>
      <c r="D127" s="50">
        <v>2</v>
      </c>
      <c r="E127" s="26"/>
      <c r="F127" s="20"/>
      <c r="G127" s="20"/>
      <c r="H127" s="20"/>
      <c r="I127" s="20"/>
      <c r="J127" s="20"/>
      <c r="K127" s="20"/>
      <c r="L127" s="20"/>
      <c r="M127" s="20"/>
    </row>
    <row r="128" spans="1:13" ht="12.75">
      <c r="A128" s="49"/>
      <c r="B128" s="50" t="s">
        <v>110</v>
      </c>
      <c r="C128" s="50" t="s">
        <v>77</v>
      </c>
      <c r="D128" s="50">
        <v>2</v>
      </c>
      <c r="E128" s="26"/>
      <c r="F128" s="20"/>
      <c r="G128" s="20"/>
      <c r="H128" s="20"/>
      <c r="I128" s="20"/>
      <c r="J128" s="20"/>
      <c r="K128" s="20"/>
      <c r="L128" s="20"/>
      <c r="M128" s="20"/>
    </row>
    <row r="129" spans="1:13" ht="12.75">
      <c r="A129" s="49"/>
      <c r="B129" s="50" t="s">
        <v>111</v>
      </c>
      <c r="C129" s="50" t="s">
        <v>77</v>
      </c>
      <c r="D129" s="50">
        <v>1</v>
      </c>
      <c r="E129" s="26"/>
      <c r="F129" s="20"/>
      <c r="G129" s="20"/>
      <c r="H129" s="20"/>
      <c r="I129" s="20"/>
      <c r="J129" s="20"/>
      <c r="K129" s="20"/>
      <c r="L129" s="20"/>
      <c r="M129" s="20"/>
    </row>
    <row r="130" spans="1:13" ht="12.75">
      <c r="A130" s="49"/>
      <c r="B130" s="50" t="s">
        <v>112</v>
      </c>
      <c r="C130" s="50" t="s">
        <v>77</v>
      </c>
      <c r="D130" s="50">
        <v>1</v>
      </c>
      <c r="E130" s="26"/>
      <c r="F130" s="20"/>
      <c r="G130" s="20"/>
      <c r="H130" s="20"/>
      <c r="I130" s="20"/>
      <c r="J130" s="20"/>
      <c r="K130" s="20"/>
      <c r="L130" s="20"/>
      <c r="M130" s="20"/>
    </row>
    <row r="131" spans="1:13" ht="12.75">
      <c r="A131" s="49"/>
      <c r="B131" s="50" t="s">
        <v>116</v>
      </c>
      <c r="C131" s="50"/>
      <c r="D131" s="50"/>
      <c r="E131" s="26"/>
      <c r="F131" s="20"/>
      <c r="G131" s="20"/>
      <c r="H131" s="20"/>
      <c r="I131" s="20"/>
      <c r="J131" s="20"/>
      <c r="K131" s="20"/>
      <c r="L131" s="20"/>
      <c r="M131" s="20"/>
    </row>
    <row r="132" spans="1:13" ht="12.75">
      <c r="A132" s="49"/>
      <c r="B132" s="50" t="s">
        <v>117</v>
      </c>
      <c r="C132" s="50" t="s">
        <v>118</v>
      </c>
      <c r="D132" s="54" t="s">
        <v>119</v>
      </c>
      <c r="E132" s="26"/>
      <c r="F132" s="20"/>
      <c r="G132" s="20"/>
      <c r="H132" s="20"/>
      <c r="I132" s="20"/>
      <c r="J132" s="20"/>
      <c r="K132" s="20"/>
      <c r="L132" s="20"/>
      <c r="M132" s="20"/>
    </row>
    <row r="133" spans="1:13" ht="12.75">
      <c r="A133" s="49"/>
      <c r="B133" s="50" t="s">
        <v>120</v>
      </c>
      <c r="C133" s="50" t="s">
        <v>71</v>
      </c>
      <c r="D133" s="55">
        <v>1</v>
      </c>
      <c r="E133" s="56"/>
      <c r="F133" s="20"/>
      <c r="G133" s="20"/>
      <c r="H133" s="20"/>
      <c r="I133" s="20"/>
      <c r="J133" s="20"/>
      <c r="K133" s="20"/>
      <c r="L133" s="20"/>
      <c r="M133" s="20"/>
    </row>
    <row r="134" spans="1:13" ht="12.75">
      <c r="A134" s="16" t="s">
        <v>113</v>
      </c>
      <c r="B134" s="17" t="s">
        <v>114</v>
      </c>
      <c r="C134" s="30" t="s">
        <v>21</v>
      </c>
      <c r="D134" s="30">
        <v>2</v>
      </c>
      <c r="E134" s="26"/>
      <c r="F134" s="20"/>
      <c r="G134" s="20"/>
      <c r="H134" s="20"/>
      <c r="I134" s="20"/>
      <c r="J134" s="20"/>
      <c r="K134" s="20"/>
      <c r="L134" s="20"/>
      <c r="M134" s="20"/>
    </row>
    <row r="135" spans="1:13" ht="78.75" customHeight="1">
      <c r="A135" s="20"/>
      <c r="B135" s="23" t="s">
        <v>115</v>
      </c>
      <c r="C135" s="18" t="s">
        <v>71</v>
      </c>
      <c r="D135" s="18">
        <v>2</v>
      </c>
      <c r="E135" s="26"/>
      <c r="F135" s="20"/>
      <c r="G135" s="20"/>
      <c r="H135" s="20"/>
      <c r="I135" s="20"/>
      <c r="J135" s="20"/>
      <c r="K135" s="20"/>
      <c r="L135" s="20"/>
      <c r="M135" s="20"/>
    </row>
    <row r="136" spans="1:13" s="61" customFormat="1" ht="25.5">
      <c r="A136" s="68" t="s">
        <v>60</v>
      </c>
      <c r="B136" s="67" t="s">
        <v>121</v>
      </c>
      <c r="C136" s="58"/>
      <c r="D136" s="59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12" customHeight="1">
      <c r="A137" s="30" t="s">
        <v>122</v>
      </c>
      <c r="B137" s="47" t="s">
        <v>123</v>
      </c>
      <c r="C137" s="18" t="s">
        <v>71</v>
      </c>
      <c r="D137" s="29">
        <v>2</v>
      </c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2.75">
      <c r="A138" s="30"/>
      <c r="B138" s="47" t="s">
        <v>124</v>
      </c>
      <c r="C138" s="18"/>
      <c r="D138" s="29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2.75">
      <c r="A139" s="30" t="s">
        <v>139</v>
      </c>
      <c r="B139" s="23" t="s">
        <v>125</v>
      </c>
      <c r="C139" s="18" t="s">
        <v>71</v>
      </c>
      <c r="D139" s="29">
        <v>2</v>
      </c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25.5">
      <c r="A140" s="19"/>
      <c r="B140" s="23" t="s">
        <v>126</v>
      </c>
      <c r="C140" s="18" t="s">
        <v>71</v>
      </c>
      <c r="D140" s="29">
        <v>1</v>
      </c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2.75">
      <c r="A141" s="19"/>
      <c r="B141" s="23" t="s">
        <v>127</v>
      </c>
      <c r="C141" s="18" t="s">
        <v>77</v>
      </c>
      <c r="D141" s="29">
        <v>1</v>
      </c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2.75">
      <c r="A142" s="19"/>
      <c r="B142" s="31" t="s">
        <v>128</v>
      </c>
      <c r="C142" s="18" t="s">
        <v>71</v>
      </c>
      <c r="D142" s="29">
        <v>1</v>
      </c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2.75">
      <c r="A143" s="19"/>
      <c r="B143" s="19" t="s">
        <v>129</v>
      </c>
      <c r="C143" s="29" t="s">
        <v>34</v>
      </c>
      <c r="D143" s="32">
        <v>24</v>
      </c>
      <c r="E143" s="20"/>
      <c r="F143" s="49"/>
      <c r="G143" s="20"/>
      <c r="H143" s="20"/>
      <c r="I143" s="20"/>
      <c r="J143" s="20"/>
      <c r="K143" s="20"/>
      <c r="L143" s="20"/>
      <c r="M143" s="20"/>
    </row>
    <row r="144" spans="1:13" ht="12.75">
      <c r="A144" s="43"/>
      <c r="B144" s="44" t="s">
        <v>130</v>
      </c>
      <c r="C144" s="53" t="s">
        <v>34</v>
      </c>
      <c r="D144" s="53">
        <v>10</v>
      </c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5.75" customHeight="1">
      <c r="A145" s="50"/>
      <c r="B145" s="47" t="s">
        <v>131</v>
      </c>
      <c r="C145" s="52" t="s">
        <v>34</v>
      </c>
      <c r="D145" s="52">
        <v>16</v>
      </c>
      <c r="E145" s="49"/>
      <c r="F145" s="49"/>
      <c r="G145" s="20"/>
      <c r="H145" s="20"/>
      <c r="I145" s="20"/>
      <c r="J145" s="20"/>
      <c r="K145" s="20"/>
      <c r="L145" s="20"/>
      <c r="M145" s="20"/>
    </row>
    <row r="146" spans="1:13" ht="12.75">
      <c r="A146" s="50"/>
      <c r="B146" s="41" t="s">
        <v>136</v>
      </c>
      <c r="C146" s="52" t="s">
        <v>77</v>
      </c>
      <c r="D146" s="52">
        <v>2</v>
      </c>
      <c r="E146" s="49"/>
      <c r="F146" s="49"/>
      <c r="G146" s="20"/>
      <c r="H146" s="20"/>
      <c r="I146" s="20"/>
      <c r="J146" s="20"/>
      <c r="K146" s="20"/>
      <c r="L146" s="20"/>
      <c r="M146" s="20"/>
    </row>
    <row r="147" spans="1:13" ht="12.75">
      <c r="A147" s="55"/>
      <c r="B147" s="63" t="s">
        <v>135</v>
      </c>
      <c r="C147" s="55" t="s">
        <v>77</v>
      </c>
      <c r="D147" s="55">
        <v>2</v>
      </c>
      <c r="E147" s="64"/>
      <c r="F147" s="49"/>
      <c r="G147" s="20"/>
      <c r="H147" s="20"/>
      <c r="I147" s="20"/>
      <c r="J147" s="20"/>
      <c r="K147" s="20"/>
      <c r="L147" s="20"/>
      <c r="M147" s="20"/>
    </row>
    <row r="148" spans="1:13" ht="12.75">
      <c r="A148" s="57"/>
      <c r="B148" s="62" t="s">
        <v>134</v>
      </c>
      <c r="C148" s="65" t="s">
        <v>77</v>
      </c>
      <c r="D148" s="65">
        <v>9</v>
      </c>
      <c r="E148" s="66"/>
      <c r="F148" s="49"/>
      <c r="G148" s="20"/>
      <c r="H148" s="20"/>
      <c r="I148" s="20"/>
      <c r="J148" s="20"/>
      <c r="K148" s="20"/>
      <c r="L148" s="20"/>
      <c r="M148" s="20"/>
    </row>
    <row r="149" spans="1:13" ht="12.75">
      <c r="A149" s="49"/>
      <c r="B149" s="47" t="s">
        <v>132</v>
      </c>
      <c r="C149" s="52" t="s">
        <v>77</v>
      </c>
      <c r="D149" s="55">
        <v>3</v>
      </c>
      <c r="E149" s="49"/>
      <c r="F149" s="49"/>
      <c r="G149" s="20"/>
      <c r="H149" s="20"/>
      <c r="I149" s="20"/>
      <c r="J149" s="20"/>
      <c r="K149" s="20"/>
      <c r="L149" s="20"/>
      <c r="M149" s="20"/>
    </row>
    <row r="150" spans="1:13" ht="25.5">
      <c r="A150" s="49"/>
      <c r="B150" s="47" t="s">
        <v>137</v>
      </c>
      <c r="C150" s="52" t="s">
        <v>71</v>
      </c>
      <c r="D150" s="55">
        <v>1</v>
      </c>
      <c r="E150" s="49"/>
      <c r="F150" s="49"/>
      <c r="G150" s="20"/>
      <c r="H150" s="20"/>
      <c r="I150" s="20"/>
      <c r="J150" s="20"/>
      <c r="K150" s="20"/>
      <c r="L150" s="20"/>
      <c r="M150" s="20"/>
    </row>
    <row r="151" spans="1:13" ht="12.75">
      <c r="A151" s="69" t="s">
        <v>140</v>
      </c>
      <c r="B151" s="47" t="s">
        <v>138</v>
      </c>
      <c r="C151" s="52" t="s">
        <v>71</v>
      </c>
      <c r="D151" s="55">
        <v>1</v>
      </c>
      <c r="E151" s="49"/>
      <c r="F151" s="49"/>
      <c r="G151" s="20"/>
      <c r="H151" s="20"/>
      <c r="I151" s="20"/>
      <c r="J151" s="20"/>
      <c r="K151" s="20"/>
      <c r="L151" s="20"/>
      <c r="M151" s="20"/>
    </row>
    <row r="152" spans="1:13" ht="12.75">
      <c r="A152" s="49"/>
      <c r="B152" s="41" t="s">
        <v>133</v>
      </c>
      <c r="C152" s="52" t="s">
        <v>77</v>
      </c>
      <c r="D152" s="52">
        <v>5</v>
      </c>
      <c r="E152" s="49"/>
      <c r="F152" s="49"/>
      <c r="G152" s="20"/>
      <c r="H152" s="20"/>
      <c r="I152" s="20"/>
      <c r="J152" s="20"/>
      <c r="K152" s="20"/>
      <c r="L152" s="20"/>
      <c r="M152" s="20"/>
    </row>
    <row r="153" spans="1:13" ht="25.5">
      <c r="A153" s="30" t="s">
        <v>70</v>
      </c>
      <c r="B153" s="17" t="s">
        <v>50</v>
      </c>
      <c r="C153" s="16" t="s">
        <v>21</v>
      </c>
      <c r="D153" s="33">
        <f>D154+D155+D156+D157+D158+D159</f>
        <v>20</v>
      </c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2.75">
      <c r="A154" s="20"/>
      <c r="B154" s="23" t="s">
        <v>51</v>
      </c>
      <c r="C154" s="29" t="s">
        <v>21</v>
      </c>
      <c r="D154" s="29">
        <f>1+1+1</f>
        <v>3</v>
      </c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2.75">
      <c r="A155" s="20"/>
      <c r="B155" s="23" t="s">
        <v>52</v>
      </c>
      <c r="C155" s="29" t="s">
        <v>21</v>
      </c>
      <c r="D155" s="29">
        <v>1</v>
      </c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5" customHeight="1">
      <c r="A156" s="20"/>
      <c r="B156" s="23" t="s">
        <v>53</v>
      </c>
      <c r="C156" s="29" t="s">
        <v>21</v>
      </c>
      <c r="D156" s="29">
        <v>3</v>
      </c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2.75">
      <c r="A157" s="20"/>
      <c r="B157" s="23" t="s">
        <v>54</v>
      </c>
      <c r="C157" s="29" t="s">
        <v>21</v>
      </c>
      <c r="D157" s="29">
        <v>9</v>
      </c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25.5">
      <c r="A158" s="20"/>
      <c r="B158" s="23" t="s">
        <v>55</v>
      </c>
      <c r="C158" s="29" t="s">
        <v>21</v>
      </c>
      <c r="D158" s="29">
        <v>1</v>
      </c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2.75">
      <c r="A159" s="20"/>
      <c r="B159" s="23" t="s">
        <v>56</v>
      </c>
      <c r="C159" s="29" t="s">
        <v>21</v>
      </c>
      <c r="D159" s="29">
        <v>3</v>
      </c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2.75">
      <c r="A160" s="20"/>
      <c r="B160" s="23"/>
      <c r="C160" s="29"/>
      <c r="D160" s="29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>
      <c r="A161" s="71" t="s">
        <v>142</v>
      </c>
      <c r="B161" s="70" t="s">
        <v>141</v>
      </c>
      <c r="C161" s="33" t="s">
        <v>71</v>
      </c>
      <c r="D161" s="29">
        <v>1</v>
      </c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25.5">
      <c r="A162" s="30"/>
      <c r="B162" s="31" t="s">
        <v>143</v>
      </c>
      <c r="C162" s="29" t="s">
        <v>144</v>
      </c>
      <c r="D162" s="29">
        <v>20</v>
      </c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25.5">
      <c r="A163" s="19"/>
      <c r="B163" s="31" t="s">
        <v>145</v>
      </c>
      <c r="C163" s="29" t="s">
        <v>69</v>
      </c>
      <c r="D163" s="29">
        <v>146</v>
      </c>
      <c r="E163" s="35"/>
      <c r="F163" s="20"/>
      <c r="G163" s="20"/>
      <c r="H163" s="20"/>
      <c r="I163" s="20"/>
      <c r="J163" s="20"/>
      <c r="K163" s="20"/>
      <c r="L163" s="20"/>
      <c r="M163" s="20"/>
    </row>
    <row r="164" spans="1:13" ht="38.25">
      <c r="A164" s="19"/>
      <c r="B164" s="31" t="s">
        <v>146</v>
      </c>
      <c r="C164" s="29" t="s">
        <v>69</v>
      </c>
      <c r="D164" s="29">
        <v>146</v>
      </c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38.25">
      <c r="A165" s="19"/>
      <c r="B165" s="31" t="s">
        <v>147</v>
      </c>
      <c r="C165" s="29" t="s">
        <v>71</v>
      </c>
      <c r="D165" s="29">
        <v>1</v>
      </c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38.25">
      <c r="A166" s="19"/>
      <c r="B166" s="31" t="s">
        <v>148</v>
      </c>
      <c r="C166" s="29" t="s">
        <v>69</v>
      </c>
      <c r="D166" s="29" t="s">
        <v>149</v>
      </c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25.5">
      <c r="A167" s="73" t="s">
        <v>150</v>
      </c>
      <c r="B167" s="72" t="s">
        <v>208</v>
      </c>
      <c r="C167" s="29"/>
      <c r="D167" s="29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2.75">
      <c r="A168" s="30" t="s">
        <v>151</v>
      </c>
      <c r="B168" s="17" t="s">
        <v>42</v>
      </c>
      <c r="C168" s="29"/>
      <c r="D168" s="29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38.25">
      <c r="A169" s="19"/>
      <c r="B169" s="31" t="s">
        <v>152</v>
      </c>
      <c r="C169" s="29" t="s">
        <v>79</v>
      </c>
      <c r="D169" s="29">
        <v>300</v>
      </c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2.75">
      <c r="A170" s="19"/>
      <c r="B170" s="31" t="s">
        <v>153</v>
      </c>
      <c r="C170" s="29" t="s">
        <v>79</v>
      </c>
      <c r="D170" s="29">
        <v>480</v>
      </c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2.75">
      <c r="A171" s="19"/>
      <c r="B171" s="34" t="s">
        <v>154</v>
      </c>
      <c r="C171" s="29" t="s">
        <v>69</v>
      </c>
      <c r="D171" s="29">
        <v>1400</v>
      </c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25.5">
      <c r="A172" s="19"/>
      <c r="B172" s="34" t="s">
        <v>162</v>
      </c>
      <c r="C172" s="29" t="s">
        <v>79</v>
      </c>
      <c r="D172" s="29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2.75">
      <c r="A173" s="19"/>
      <c r="B173" s="34"/>
      <c r="C173" s="29"/>
      <c r="D173" s="29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2.75">
      <c r="A174" s="30" t="s">
        <v>155</v>
      </c>
      <c r="B174" s="17" t="s">
        <v>156</v>
      </c>
      <c r="C174" s="29" t="s">
        <v>71</v>
      </c>
      <c r="D174" s="29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3.5" customHeight="1">
      <c r="A175" s="30"/>
      <c r="B175" s="31" t="s">
        <v>157</v>
      </c>
      <c r="C175" s="29" t="s">
        <v>69</v>
      </c>
      <c r="D175" s="29">
        <v>390</v>
      </c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25.5">
      <c r="A176" s="19"/>
      <c r="B176" s="31" t="s">
        <v>158</v>
      </c>
      <c r="C176" s="29" t="s">
        <v>69</v>
      </c>
      <c r="D176" s="29">
        <v>390</v>
      </c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2.75">
      <c r="A177" s="19"/>
      <c r="B177" s="31" t="s">
        <v>159</v>
      </c>
      <c r="C177" s="29" t="s">
        <v>79</v>
      </c>
      <c r="D177" s="29">
        <v>81</v>
      </c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2.75">
      <c r="A178" s="19"/>
      <c r="B178" s="31" t="s">
        <v>160</v>
      </c>
      <c r="C178" s="29" t="s">
        <v>69</v>
      </c>
      <c r="D178" s="29">
        <v>420</v>
      </c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19"/>
      <c r="B179" s="31" t="s">
        <v>161</v>
      </c>
      <c r="C179" s="29" t="s">
        <v>69</v>
      </c>
      <c r="D179" s="29">
        <v>390</v>
      </c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19"/>
      <c r="B180" s="31"/>
      <c r="C180" s="29"/>
      <c r="D180" s="29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74" t="s">
        <v>163</v>
      </c>
      <c r="B181" s="75" t="s">
        <v>164</v>
      </c>
      <c r="C181" s="29" t="s">
        <v>71</v>
      </c>
      <c r="D181" s="29">
        <v>1</v>
      </c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25.5">
      <c r="A182" s="19"/>
      <c r="B182" s="31" t="s">
        <v>165</v>
      </c>
      <c r="C182" s="18" t="s">
        <v>71</v>
      </c>
      <c r="D182" s="29">
        <v>1</v>
      </c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25.5">
      <c r="A183" s="19"/>
      <c r="B183" s="31" t="s">
        <v>168</v>
      </c>
      <c r="C183" s="18" t="s">
        <v>71</v>
      </c>
      <c r="D183" s="29">
        <v>1</v>
      </c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25.5">
      <c r="A184" s="19"/>
      <c r="B184" s="31" t="s">
        <v>166</v>
      </c>
      <c r="C184" s="29" t="s">
        <v>71</v>
      </c>
      <c r="D184" s="29">
        <v>67</v>
      </c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19"/>
      <c r="B185" s="36" t="s">
        <v>167</v>
      </c>
      <c r="C185" s="29" t="s">
        <v>34</v>
      </c>
      <c r="D185" s="29">
        <v>12</v>
      </c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19"/>
      <c r="B186" s="36" t="s">
        <v>169</v>
      </c>
      <c r="C186" s="29" t="s">
        <v>77</v>
      </c>
      <c r="D186" s="29">
        <v>5</v>
      </c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19"/>
      <c r="B187" s="36" t="s">
        <v>170</v>
      </c>
      <c r="C187" s="29" t="s">
        <v>77</v>
      </c>
      <c r="D187" s="29">
        <v>4</v>
      </c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30" t="s">
        <v>171</v>
      </c>
      <c r="B188" s="17" t="s">
        <v>172</v>
      </c>
      <c r="C188" s="29" t="s">
        <v>71</v>
      </c>
      <c r="D188" s="20">
        <v>1</v>
      </c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19"/>
      <c r="B189" s="31" t="s">
        <v>173</v>
      </c>
      <c r="C189" s="29" t="s">
        <v>21</v>
      </c>
      <c r="D189" s="29">
        <v>36</v>
      </c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19"/>
      <c r="B190" s="31" t="s">
        <v>174</v>
      </c>
      <c r="C190" s="29" t="s">
        <v>21</v>
      </c>
      <c r="D190" s="29">
        <v>12</v>
      </c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19"/>
      <c r="B191" s="31" t="s">
        <v>175</v>
      </c>
      <c r="C191" s="29" t="s">
        <v>77</v>
      </c>
      <c r="D191" s="29">
        <v>12</v>
      </c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19"/>
      <c r="B192" s="31" t="s">
        <v>176</v>
      </c>
      <c r="C192" s="29" t="s">
        <v>34</v>
      </c>
      <c r="D192" s="29">
        <v>48</v>
      </c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19"/>
      <c r="B193" s="31" t="s">
        <v>177</v>
      </c>
      <c r="C193" s="29" t="s">
        <v>34</v>
      </c>
      <c r="D193" s="29">
        <v>60</v>
      </c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25.5">
      <c r="A194" s="19"/>
      <c r="B194" s="31" t="s">
        <v>178</v>
      </c>
      <c r="C194" s="29" t="s">
        <v>34</v>
      </c>
      <c r="D194" s="29">
        <v>29</v>
      </c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19"/>
      <c r="B195" s="31"/>
      <c r="C195" s="29"/>
      <c r="D195" s="29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30" t="s">
        <v>188</v>
      </c>
      <c r="B196" s="17" t="s">
        <v>182</v>
      </c>
      <c r="C196" s="29"/>
      <c r="D196" s="29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19"/>
      <c r="B197" s="31" t="s">
        <v>179</v>
      </c>
      <c r="C197" s="29" t="s">
        <v>79</v>
      </c>
      <c r="D197" s="29">
        <v>6.2</v>
      </c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3.5" customHeight="1">
      <c r="A198" s="19"/>
      <c r="B198" s="31" t="s">
        <v>181</v>
      </c>
      <c r="C198" s="29" t="s">
        <v>79</v>
      </c>
      <c r="D198" s="29" t="s">
        <v>180</v>
      </c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3.5" customHeight="1">
      <c r="A199" s="19"/>
      <c r="B199" s="31" t="s">
        <v>183</v>
      </c>
      <c r="C199" s="29" t="s">
        <v>184</v>
      </c>
      <c r="D199" s="29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3.5" customHeight="1">
      <c r="A200" s="19"/>
      <c r="B200" s="31" t="s">
        <v>185</v>
      </c>
      <c r="C200" s="29"/>
      <c r="D200" s="29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3.5" customHeight="1">
      <c r="A201" s="19"/>
      <c r="B201" s="31" t="s">
        <v>186</v>
      </c>
      <c r="C201" s="29"/>
      <c r="D201" s="29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3.5" customHeight="1">
      <c r="A202" s="19"/>
      <c r="B202" s="31" t="s">
        <v>187</v>
      </c>
      <c r="C202" s="29" t="s">
        <v>184</v>
      </c>
      <c r="D202" s="29">
        <v>150</v>
      </c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3.5" customHeight="1">
      <c r="A203" s="19"/>
      <c r="B203" s="31"/>
      <c r="C203" s="29" t="s">
        <v>69</v>
      </c>
      <c r="D203" s="29">
        <v>10</v>
      </c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3.5" customHeight="1">
      <c r="A204" s="19"/>
      <c r="B204" s="31"/>
      <c r="C204" s="29"/>
      <c r="D204" s="29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74" t="s">
        <v>189</v>
      </c>
      <c r="B205" s="75" t="s">
        <v>190</v>
      </c>
      <c r="C205" s="76" t="s">
        <v>71</v>
      </c>
      <c r="D205" s="76">
        <v>1</v>
      </c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74"/>
      <c r="B206" s="31" t="s">
        <v>191</v>
      </c>
      <c r="C206" s="29" t="s">
        <v>79</v>
      </c>
      <c r="D206" s="29">
        <v>2.3</v>
      </c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2" customHeight="1">
      <c r="A207" s="19"/>
      <c r="B207" s="31" t="s">
        <v>192</v>
      </c>
      <c r="C207" s="29" t="s">
        <v>69</v>
      </c>
      <c r="D207" s="29">
        <v>51</v>
      </c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2" customHeight="1">
      <c r="A208" s="19"/>
      <c r="B208" s="31" t="s">
        <v>193</v>
      </c>
      <c r="C208" s="29" t="s">
        <v>77</v>
      </c>
      <c r="D208" s="29">
        <v>2</v>
      </c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2.75">
      <c r="A209" s="19"/>
      <c r="B209" s="77" t="s">
        <v>194</v>
      </c>
      <c r="C209" s="45" t="s">
        <v>69</v>
      </c>
      <c r="D209" s="45">
        <v>130</v>
      </c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2.75">
      <c r="A210" s="19"/>
      <c r="B210" s="77" t="s">
        <v>195</v>
      </c>
      <c r="C210" s="45" t="s">
        <v>69</v>
      </c>
      <c r="D210" s="45">
        <v>25</v>
      </c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25.5">
      <c r="A211" s="30" t="s">
        <v>196</v>
      </c>
      <c r="B211" s="17" t="s">
        <v>57</v>
      </c>
      <c r="C211" s="37"/>
      <c r="D211" s="78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38.25">
      <c r="A212" s="19"/>
      <c r="B212" s="31" t="s">
        <v>58</v>
      </c>
      <c r="C212" s="29" t="s">
        <v>59</v>
      </c>
      <c r="D212" s="38">
        <v>680</v>
      </c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25.5">
      <c r="A213" s="19"/>
      <c r="B213" s="39" t="s">
        <v>197</v>
      </c>
      <c r="C213" s="29" t="s">
        <v>59</v>
      </c>
      <c r="D213" s="38">
        <v>380</v>
      </c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25.5">
      <c r="A214" s="19"/>
      <c r="B214" s="40" t="s">
        <v>198</v>
      </c>
      <c r="C214" s="29" t="s">
        <v>34</v>
      </c>
      <c r="D214" s="38">
        <v>185</v>
      </c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2.75">
      <c r="A215" s="19"/>
      <c r="B215" s="40" t="s">
        <v>199</v>
      </c>
      <c r="C215" s="29" t="s">
        <v>77</v>
      </c>
      <c r="D215" s="38">
        <v>1</v>
      </c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2.75">
      <c r="A216" s="19"/>
      <c r="B216" s="40" t="s">
        <v>200</v>
      </c>
      <c r="C216" s="29" t="s">
        <v>77</v>
      </c>
      <c r="D216" s="38">
        <v>1</v>
      </c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2.75">
      <c r="A217" s="19"/>
      <c r="B217" s="40"/>
      <c r="C217" s="29"/>
      <c r="D217" s="38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2.75">
      <c r="A218" s="79" t="s">
        <v>201</v>
      </c>
      <c r="B218" s="80" t="s">
        <v>202</v>
      </c>
      <c r="C218" s="29"/>
      <c r="D218" s="38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2.75">
      <c r="A219" s="19"/>
      <c r="B219" s="40" t="s">
        <v>203</v>
      </c>
      <c r="C219" s="29" t="s">
        <v>34</v>
      </c>
      <c r="D219" s="38">
        <v>21</v>
      </c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2.75">
      <c r="A220" s="19"/>
      <c r="B220" s="40" t="s">
        <v>204</v>
      </c>
      <c r="C220" s="29" t="s">
        <v>34</v>
      </c>
      <c r="D220" s="38">
        <v>120</v>
      </c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25.5">
      <c r="A221" s="19"/>
      <c r="B221" s="40" t="s">
        <v>209</v>
      </c>
      <c r="C221" s="29" t="s">
        <v>77</v>
      </c>
      <c r="D221" s="38">
        <v>1</v>
      </c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19"/>
      <c r="B222" s="40" t="s">
        <v>205</v>
      </c>
      <c r="C222" s="29" t="s">
        <v>77</v>
      </c>
      <c r="D222" s="38">
        <v>8</v>
      </c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2.75">
      <c r="A223" s="19"/>
      <c r="B223" s="40" t="s">
        <v>206</v>
      </c>
      <c r="C223" s="29" t="s">
        <v>77</v>
      </c>
      <c r="D223" s="38">
        <v>1</v>
      </c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25.5">
      <c r="A224" s="19"/>
      <c r="B224" s="40" t="s">
        <v>207</v>
      </c>
      <c r="C224" s="29" t="s">
        <v>77</v>
      </c>
      <c r="D224" s="38">
        <v>3</v>
      </c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2:5" ht="12.75">
      <c r="B225" s="1" t="s">
        <v>61</v>
      </c>
      <c r="C225" s="42"/>
      <c r="D225" s="42"/>
      <c r="E225" s="42"/>
    </row>
    <row r="226" spans="2:10" ht="12.75">
      <c r="B226" t="s">
        <v>62</v>
      </c>
      <c r="G226" s="42"/>
      <c r="H226" s="42"/>
      <c r="I226" s="42"/>
      <c r="J226" s="42"/>
    </row>
    <row r="227" ht="12.75">
      <c r="B227" t="s">
        <v>63</v>
      </c>
    </row>
    <row r="228" ht="12.75">
      <c r="B228" t="s">
        <v>64</v>
      </c>
    </row>
    <row r="229" ht="12.75">
      <c r="B229" t="s">
        <v>65</v>
      </c>
    </row>
  </sheetData>
  <sheetProtection/>
  <mergeCells count="23">
    <mergeCell ref="C6:M6"/>
    <mergeCell ref="A7:B7"/>
    <mergeCell ref="C7:M7"/>
    <mergeCell ref="A8:B8"/>
    <mergeCell ref="C8:M8"/>
    <mergeCell ref="B12:B13"/>
    <mergeCell ref="C15:E15"/>
    <mergeCell ref="G15:K15"/>
    <mergeCell ref="A9:F9"/>
    <mergeCell ref="K9:L9"/>
    <mergeCell ref="G10:M10"/>
    <mergeCell ref="A12:A13"/>
    <mergeCell ref="E12:G12"/>
    <mergeCell ref="C12:C13"/>
    <mergeCell ref="D12:D13"/>
    <mergeCell ref="J12:M12"/>
    <mergeCell ref="A1:M1"/>
    <mergeCell ref="A2:M2"/>
    <mergeCell ref="A3:B3"/>
    <mergeCell ref="C3:M3"/>
    <mergeCell ref="C4:M4"/>
    <mergeCell ref="C5:M5"/>
    <mergeCell ref="A6:B6"/>
  </mergeCells>
  <printOptions/>
  <pageMargins left="0.75" right="0.75" top="1" bottom="1" header="0.5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Rubine</dc:creator>
  <cp:keywords/>
  <dc:description/>
  <cp:lastModifiedBy>Laura Ievina</cp:lastModifiedBy>
  <cp:lastPrinted>2011-02-28T19:03:07Z</cp:lastPrinted>
  <dcterms:created xsi:type="dcterms:W3CDTF">2011-02-21T10:16:30Z</dcterms:created>
  <dcterms:modified xsi:type="dcterms:W3CDTF">2011-03-14T10:08:51Z</dcterms:modified>
  <cp:category/>
  <cp:version/>
  <cp:contentType/>
  <cp:contentStatus/>
</cp:coreProperties>
</file>